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95" windowHeight="8970" activeTab="1"/>
  </bookViews>
  <sheets>
    <sheet name="           2000年后已满15年可计发名单" sheetId="20" r:id="rId1"/>
    <sheet name="2000年后未满15年可计发名单" sheetId="19" r:id="rId2"/>
    <sheet name="茂名市住房货币补贴计算表" sheetId="22" state="hidden" r:id="rId3"/>
    <sheet name="2000年后未满15年可计发名单 (2)" sheetId="21" state="hidden" r:id="rId4"/>
    <sheet name="Sheet1" sheetId="23" state="hidden" r:id="rId5"/>
  </sheets>
  <definedNames>
    <definedName name="_xlnm._FilterDatabase" localSheetId="0" hidden="1">'           2000年后已满15年可计发名单'!$A$3:$N$51</definedName>
    <definedName name="_xlnm._FilterDatabase" localSheetId="3" hidden="1">'2000年后未满15年可计发名单 (2)'!$A$4:$T$627</definedName>
    <definedName name="_xlnm._FilterDatabase" localSheetId="1" hidden="1">'2000年后未满15年可计发名单'!$B$4:$O$626</definedName>
    <definedName name="_xlnm.Print_Area" localSheetId="1">'2000年后未满15年可计发名单'!$A$1:$O$630</definedName>
    <definedName name="_xlnm.Print_Area" localSheetId="3">'2000年后未满15年可计发名单 (2)'!$A$1:$V$628</definedName>
    <definedName name="_xlnm.Print_Area" localSheetId="0">'           2000年后已满15年可计发名单'!$A$1:$O$58</definedName>
  </definedNames>
  <calcPr calcId="144525"/>
</workbook>
</file>

<file path=xl/comments1.xml><?xml version="1.0" encoding="utf-8"?>
<comments xmlns="http://schemas.openxmlformats.org/spreadsheetml/2006/main">
  <authors>
    <author>NTKO</author>
  </authors>
  <commentList>
    <comment ref="B509" authorId="0">
      <text>
        <r>
          <rPr>
            <b/>
            <sz val="9"/>
            <rFont val="宋体"/>
            <charset val="134"/>
          </rPr>
          <t>NTKO:</t>
        </r>
        <r>
          <rPr>
            <sz val="9"/>
            <rFont val="宋体"/>
            <charset val="134"/>
          </rPr>
          <t xml:space="preserve">
少配偶住房材料？</t>
        </r>
      </text>
    </comment>
    <comment ref="B522" authorId="0">
      <text>
        <r>
          <rPr>
            <b/>
            <sz val="9"/>
            <rFont val="宋体"/>
            <charset val="134"/>
          </rPr>
          <t>NTKO:</t>
        </r>
        <r>
          <rPr>
            <sz val="9"/>
            <rFont val="宋体"/>
            <charset val="134"/>
          </rPr>
          <t xml:space="preserve">
少审批登记表</t>
        </r>
      </text>
    </comment>
  </commentList>
</comments>
</file>

<file path=xl/comments2.xml><?xml version="1.0" encoding="utf-8"?>
<comments xmlns="http://schemas.openxmlformats.org/spreadsheetml/2006/main">
  <authors>
    <author>唐明燕</author>
    <author>微软用户</author>
  </authors>
  <commentList>
    <comment ref="P267" authorId="0">
      <text>
        <r>
          <rPr>
            <sz val="9"/>
            <rFont val="宋体"/>
            <charset val="134"/>
          </rPr>
          <t>无登记表及个人信息表</t>
        </r>
      </text>
    </comment>
    <comment ref="Q267" authorId="0">
      <text>
        <r>
          <rPr>
            <sz val="9"/>
            <rFont val="宋体"/>
            <charset val="134"/>
          </rPr>
          <t>无登记表及个人信息表</t>
        </r>
      </text>
    </comment>
    <comment ref="S267" authorId="0">
      <text>
        <r>
          <rPr>
            <sz val="9"/>
            <rFont val="宋体"/>
            <charset val="134"/>
          </rPr>
          <t>无登记表及个人信息表</t>
        </r>
      </text>
    </comment>
    <comment ref="S323" authorId="0">
      <text>
        <r>
          <rPr>
            <sz val="9"/>
            <rFont val="宋体"/>
            <charset val="134"/>
          </rPr>
          <t>有函</t>
        </r>
      </text>
    </comment>
    <comment ref="S460" authorId="0">
      <text>
        <r>
          <rPr>
            <sz val="9"/>
            <rFont val="宋体"/>
            <charset val="134"/>
          </rPr>
          <t>茂名市公馆第一中学</t>
        </r>
      </text>
    </comment>
    <comment ref="S494" authorId="0">
      <text>
        <r>
          <rPr>
            <sz val="9"/>
            <rFont val="宋体"/>
            <charset val="134"/>
          </rPr>
          <t>有不动产查询结果函</t>
        </r>
      </text>
    </comment>
    <comment ref="R585" authorId="0">
      <text>
        <r>
          <rPr>
            <sz val="9"/>
            <rFont val="宋体"/>
            <charset val="134"/>
          </rPr>
          <t>开始是合同工</t>
        </r>
      </text>
    </comment>
    <comment ref="B62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无个人信息表</t>
        </r>
      </text>
    </comment>
  </commentList>
</comments>
</file>

<file path=xl/sharedStrings.xml><?xml version="1.0" encoding="utf-8"?>
<sst xmlns="http://schemas.openxmlformats.org/spreadsheetml/2006/main" count="1015">
  <si>
    <t>附表7</t>
  </si>
  <si>
    <t xml:space="preserve">           2000年1月1日后参加工作教职工计发住房货币补贴情况表（已达15年、全额）             </t>
  </si>
  <si>
    <t>序号</t>
  </si>
  <si>
    <t>姓名</t>
  </si>
  <si>
    <t>部门</t>
  </si>
  <si>
    <t>参加工作时间</t>
  </si>
  <si>
    <t>来校时间</t>
  </si>
  <si>
    <t>补贴开始时间</t>
  </si>
  <si>
    <t>补贴结束时间</t>
  </si>
  <si>
    <t>职务、职称</t>
  </si>
  <si>
    <t>累积年</t>
  </si>
  <si>
    <t>小计月份</t>
  </si>
  <si>
    <t>累计月份</t>
  </si>
  <si>
    <t>补贴标准</t>
  </si>
  <si>
    <t>补贴金额</t>
  </si>
  <si>
    <t>补贴总额</t>
  </si>
  <si>
    <t>备注</t>
  </si>
  <si>
    <t>李志娟</t>
  </si>
  <si>
    <t>党委组织部</t>
  </si>
  <si>
    <t>初级及以下</t>
  </si>
  <si>
    <t>讲师</t>
  </si>
  <si>
    <t>谭辉</t>
  </si>
  <si>
    <t>人事处</t>
  </si>
  <si>
    <t>助工</t>
  </si>
  <si>
    <t>工程师</t>
  </si>
  <si>
    <t>副科</t>
  </si>
  <si>
    <t>副高</t>
  </si>
  <si>
    <t>李强</t>
  </si>
  <si>
    <t>招投标工作办公室</t>
  </si>
  <si>
    <t>科级</t>
  </si>
  <si>
    <t>李凯</t>
  </si>
  <si>
    <t>机电学院</t>
  </si>
  <si>
    <t>助理实验师</t>
  </si>
  <si>
    <t>实验师</t>
  </si>
  <si>
    <t>高级实验师</t>
  </si>
  <si>
    <t>周靖</t>
  </si>
  <si>
    <t>电信学院</t>
  </si>
  <si>
    <t>曾丽容</t>
  </si>
  <si>
    <t>文法学院</t>
  </si>
  <si>
    <t>中级</t>
  </si>
  <si>
    <t>李一媛</t>
  </si>
  <si>
    <t>副教授</t>
  </si>
  <si>
    <t>刘根</t>
  </si>
  <si>
    <t>经济管理学院</t>
  </si>
  <si>
    <t>张金英</t>
  </si>
  <si>
    <t>外国语学院</t>
  </si>
  <si>
    <t>助教</t>
  </si>
  <si>
    <t>赖锦辉</t>
  </si>
  <si>
    <t>实验教学部</t>
  </si>
  <si>
    <t>冯向春</t>
  </si>
  <si>
    <t>图书馆</t>
  </si>
  <si>
    <t>副高级</t>
  </si>
  <si>
    <t>高级</t>
  </si>
  <si>
    <t>林晓华</t>
  </si>
  <si>
    <t>杨木容</t>
  </si>
  <si>
    <t>正高级</t>
  </si>
  <si>
    <t>总计</t>
  </si>
  <si>
    <t>备注：</t>
  </si>
  <si>
    <t>经人事处核查，教职工刘根未满15年</t>
  </si>
  <si>
    <t>基建与房产管理处</t>
  </si>
  <si>
    <t>附表8</t>
  </si>
  <si>
    <t xml:space="preserve">  2000年1月1日后参加工作教职工计发住房货币补贴情况表（未达15年、全额） </t>
  </si>
  <si>
    <t>许婵贞</t>
  </si>
  <si>
    <t>正科</t>
  </si>
  <si>
    <t>张海明</t>
  </si>
  <si>
    <t>副处</t>
  </si>
  <si>
    <t>卢洁蓓</t>
  </si>
  <si>
    <t>冯耀勇</t>
  </si>
  <si>
    <t>高志英</t>
  </si>
  <si>
    <t>黄碧</t>
  </si>
  <si>
    <t>杨飞雄</t>
  </si>
  <si>
    <t>党办、校办</t>
  </si>
  <si>
    <t>梁力</t>
  </si>
  <si>
    <t>郑凌云</t>
  </si>
  <si>
    <t>何海枫</t>
  </si>
  <si>
    <t>党委宣传部</t>
  </si>
  <si>
    <t>崔春晓</t>
  </si>
  <si>
    <t>张育诚</t>
  </si>
  <si>
    <t>纪委办</t>
  </si>
  <si>
    <t>和超</t>
  </si>
  <si>
    <t>邱一富</t>
  </si>
  <si>
    <t>学生处</t>
  </si>
  <si>
    <t>李霞</t>
  </si>
  <si>
    <t>隋亦可</t>
  </si>
  <si>
    <t>卢谷</t>
  </si>
  <si>
    <t>张法清</t>
  </si>
  <si>
    <t>李旭</t>
  </si>
  <si>
    <t>员级</t>
  </si>
  <si>
    <t>笱崇敏</t>
  </si>
  <si>
    <t>梁小莉</t>
  </si>
  <si>
    <t>黄杏芝</t>
  </si>
  <si>
    <t>黄妍</t>
  </si>
  <si>
    <t>教务处</t>
  </si>
  <si>
    <t>吴海明</t>
  </si>
  <si>
    <t>蔡雯姬</t>
  </si>
  <si>
    <t>练澎</t>
  </si>
  <si>
    <t>科研处</t>
  </si>
  <si>
    <t>黎小红</t>
  </si>
  <si>
    <t>周慧婷</t>
  </si>
  <si>
    <t>方丹</t>
  </si>
  <si>
    <t>质评中心</t>
  </si>
  <si>
    <t>李海英</t>
  </si>
  <si>
    <t>教育信息技术中心</t>
  </si>
  <si>
    <t>吴嘉城</t>
  </si>
  <si>
    <t>郭其</t>
  </si>
  <si>
    <t>财务处</t>
  </si>
  <si>
    <t>会计初级及以下</t>
  </si>
  <si>
    <t>徐驰</t>
  </si>
  <si>
    <t>邓莉玲</t>
  </si>
  <si>
    <t>国有资产处</t>
  </si>
  <si>
    <t>王亚男</t>
  </si>
  <si>
    <t>审计处</t>
  </si>
  <si>
    <t>罗懿丹</t>
  </si>
  <si>
    <t>王志刚</t>
  </si>
  <si>
    <t>设备处</t>
  </si>
  <si>
    <t>李少媚</t>
  </si>
  <si>
    <t>研究实习员</t>
  </si>
  <si>
    <t>谭夏茹</t>
  </si>
  <si>
    <t>李粤</t>
  </si>
  <si>
    <t>校工会</t>
  </si>
  <si>
    <t>赖新华</t>
  </si>
  <si>
    <t>团委</t>
  </si>
  <si>
    <t>廖达涛</t>
  </si>
  <si>
    <t>杨东娥</t>
  </si>
  <si>
    <t>刘仰智</t>
  </si>
  <si>
    <t>杨晓坤</t>
  </si>
  <si>
    <t>校友办</t>
  </si>
  <si>
    <t>陈家金</t>
  </si>
  <si>
    <t>保卫处</t>
  </si>
  <si>
    <t>金英</t>
  </si>
  <si>
    <t>后勤</t>
  </si>
  <si>
    <t>郭建</t>
  </si>
  <si>
    <t>梁欢</t>
  </si>
  <si>
    <t>梁琦</t>
  </si>
  <si>
    <t>石油工程学院</t>
  </si>
  <si>
    <t>胡罡</t>
  </si>
  <si>
    <t>高级工程师</t>
  </si>
  <si>
    <t>王海秀</t>
  </si>
  <si>
    <t>陈振亚</t>
  </si>
  <si>
    <t>施雯</t>
  </si>
  <si>
    <t>边娟</t>
  </si>
  <si>
    <t>翟伟原</t>
  </si>
  <si>
    <t>马飞英</t>
  </si>
  <si>
    <t>黄凯亦</t>
  </si>
  <si>
    <t>李翔</t>
  </si>
  <si>
    <t>化学工程学院</t>
  </si>
  <si>
    <t>邓益强</t>
  </si>
  <si>
    <t>赵瑞明</t>
  </si>
  <si>
    <t>何富安</t>
  </si>
  <si>
    <t>内聘教授</t>
  </si>
  <si>
    <t>研究员</t>
  </si>
  <si>
    <t>余梅</t>
  </si>
  <si>
    <t>张旖轩</t>
  </si>
  <si>
    <t>冯晓</t>
  </si>
  <si>
    <t>副处级</t>
  </si>
  <si>
    <t>杨营</t>
  </si>
  <si>
    <t>袁迎</t>
  </si>
  <si>
    <t>洪晓瑛</t>
  </si>
  <si>
    <t>麦东东</t>
  </si>
  <si>
    <t>项顺伯</t>
  </si>
  <si>
    <t>赵加民</t>
  </si>
  <si>
    <t>邱会华</t>
  </si>
  <si>
    <t>周鹏</t>
  </si>
  <si>
    <t>范加珍</t>
  </si>
  <si>
    <t>王序婷</t>
  </si>
  <si>
    <t>黄燕青</t>
  </si>
  <si>
    <t>孙健</t>
  </si>
  <si>
    <t>马浩</t>
  </si>
  <si>
    <t>史博</t>
  </si>
  <si>
    <t>讲师中级</t>
  </si>
  <si>
    <t>张亮</t>
  </si>
  <si>
    <t>刘薛恩</t>
  </si>
  <si>
    <t>劳小丽</t>
  </si>
  <si>
    <t>黄秀雯</t>
  </si>
  <si>
    <t>黄燕</t>
  </si>
  <si>
    <t>涂宁宇</t>
  </si>
  <si>
    <t>环境学院</t>
  </si>
  <si>
    <t>张玲</t>
  </si>
  <si>
    <t>夏金玲</t>
  </si>
  <si>
    <t>郭先霞</t>
  </si>
  <si>
    <t>毛玉凤</t>
  </si>
  <si>
    <t>范芳</t>
  </si>
  <si>
    <t>马超</t>
  </si>
  <si>
    <t>姜翠翠</t>
  </si>
  <si>
    <t>王春</t>
  </si>
  <si>
    <t>李海媚</t>
  </si>
  <si>
    <t>李泊林</t>
  </si>
  <si>
    <t>郭福平</t>
  </si>
  <si>
    <t>徐小欢</t>
  </si>
  <si>
    <t>李全森</t>
  </si>
  <si>
    <t>李志海</t>
  </si>
  <si>
    <t>吴小东</t>
  </si>
  <si>
    <t>龚勇镇</t>
  </si>
  <si>
    <t>张永贞</t>
  </si>
  <si>
    <t>张凌波</t>
  </si>
  <si>
    <t>黄扬风</t>
  </si>
  <si>
    <t>冯旭强</t>
  </si>
  <si>
    <t>黄剑锋</t>
  </si>
  <si>
    <t>王海泉</t>
  </si>
  <si>
    <t>黄伯志</t>
  </si>
  <si>
    <t>实验员</t>
  </si>
  <si>
    <t>金鑫</t>
  </si>
  <si>
    <t>陈志静</t>
  </si>
  <si>
    <t>王娇琳</t>
  </si>
  <si>
    <t>赵晶英</t>
  </si>
  <si>
    <t>廖志</t>
  </si>
  <si>
    <t>黎艳</t>
  </si>
  <si>
    <t>李祖鹏</t>
  </si>
  <si>
    <t>何照荣</t>
  </si>
  <si>
    <t>戴绍碧</t>
  </si>
  <si>
    <t>徐正冈</t>
  </si>
  <si>
    <t>柯泽豪</t>
  </si>
  <si>
    <t>凌伯杰</t>
  </si>
  <si>
    <t>叶宇军</t>
  </si>
  <si>
    <t>熊建斌</t>
  </si>
  <si>
    <t>李沁雪</t>
  </si>
  <si>
    <t>张锋</t>
  </si>
  <si>
    <t>助理</t>
  </si>
  <si>
    <t>黄瑞龙</t>
  </si>
  <si>
    <t>张秋晶</t>
  </si>
  <si>
    <t>陈舒媛</t>
  </si>
  <si>
    <t>唐钰</t>
  </si>
  <si>
    <t>江文红</t>
  </si>
  <si>
    <t>田志波</t>
  </si>
  <si>
    <t>吕晓兰</t>
  </si>
  <si>
    <t>弓云峰</t>
  </si>
  <si>
    <t>马远佳</t>
  </si>
  <si>
    <t>李启锐</t>
  </si>
  <si>
    <t>曹灿云</t>
  </si>
  <si>
    <t>徐小玲</t>
  </si>
  <si>
    <t>雷高伟</t>
  </si>
  <si>
    <t>任红卫</t>
  </si>
  <si>
    <t>张翼成</t>
  </si>
  <si>
    <t>郭棉</t>
  </si>
  <si>
    <t>廖晓文</t>
  </si>
  <si>
    <t>卢均治</t>
  </si>
  <si>
    <t>何俊</t>
  </si>
  <si>
    <t>钟鸣</t>
  </si>
  <si>
    <t>丁红平</t>
  </si>
  <si>
    <t>李柏林</t>
  </si>
  <si>
    <t>建筑工程学院</t>
  </si>
  <si>
    <t>周仲伟</t>
  </si>
  <si>
    <t>金勤可</t>
  </si>
  <si>
    <t>何勇毅</t>
  </si>
  <si>
    <t>张磊</t>
  </si>
  <si>
    <t>李海波</t>
  </si>
  <si>
    <t>邱坤元</t>
  </si>
  <si>
    <t>强静雨</t>
  </si>
  <si>
    <t xml:space="preserve"> 初级及以下</t>
  </si>
  <si>
    <t>周金星</t>
  </si>
  <si>
    <t>李勇</t>
  </si>
  <si>
    <t>方芳</t>
  </si>
  <si>
    <t>罗佩</t>
  </si>
  <si>
    <t>蒋士磊</t>
  </si>
  <si>
    <t>张金明</t>
  </si>
  <si>
    <t>曾嘉荣</t>
  </si>
  <si>
    <t>田益民</t>
  </si>
  <si>
    <t>理学院</t>
  </si>
  <si>
    <t>副科级辅导员</t>
  </si>
  <si>
    <t>正科级辅导员</t>
  </si>
  <si>
    <t>副处级辅导员</t>
  </si>
  <si>
    <t>庄乐</t>
  </si>
  <si>
    <t>李天乐</t>
  </si>
  <si>
    <t>张智毅</t>
  </si>
  <si>
    <t>杨火枚</t>
  </si>
  <si>
    <t>陈仁莲</t>
  </si>
  <si>
    <t>伍思敏</t>
  </si>
  <si>
    <t>岑志勇</t>
  </si>
  <si>
    <t>梁柱森</t>
  </si>
  <si>
    <t>赖国霞</t>
  </si>
  <si>
    <t>陈星源</t>
  </si>
  <si>
    <t>车囿达</t>
  </si>
  <si>
    <t>梁国业</t>
  </si>
  <si>
    <t>郭东山</t>
  </si>
  <si>
    <t>杨亚洲</t>
  </si>
  <si>
    <t>肖劲森</t>
  </si>
  <si>
    <t>梁燕</t>
  </si>
  <si>
    <t>梁根</t>
  </si>
  <si>
    <t>陈亚喜</t>
  </si>
  <si>
    <t>初级</t>
  </si>
  <si>
    <t>郭小雪</t>
  </si>
  <si>
    <t>唐献秀</t>
  </si>
  <si>
    <t>吴淦洲</t>
  </si>
  <si>
    <t>王世华</t>
  </si>
  <si>
    <t>王志敏</t>
  </si>
  <si>
    <t>符清桓</t>
  </si>
  <si>
    <t>吴登平</t>
  </si>
  <si>
    <t>张婷婷</t>
  </si>
  <si>
    <t>谭宇生</t>
  </si>
  <si>
    <t>赵启栋</t>
  </si>
  <si>
    <t>罗远玲</t>
  </si>
  <si>
    <t>杨丽萍</t>
  </si>
  <si>
    <t>江振丽</t>
  </si>
  <si>
    <t>夏丹</t>
  </si>
  <si>
    <t>罗永华</t>
  </si>
  <si>
    <t>李晓云</t>
  </si>
  <si>
    <t>崔斯敏</t>
  </si>
  <si>
    <t>邓敏慧</t>
  </si>
  <si>
    <t>邓程丹</t>
  </si>
  <si>
    <t>钟妮</t>
  </si>
  <si>
    <t>柯春亮</t>
  </si>
  <si>
    <t>邓美容</t>
  </si>
  <si>
    <t>陈丽红</t>
  </si>
  <si>
    <t>霍晓晶</t>
  </si>
  <si>
    <t>徐白薇</t>
  </si>
  <si>
    <t>车美霞</t>
  </si>
  <si>
    <t>李琳</t>
  </si>
  <si>
    <t>周玲燕</t>
  </si>
  <si>
    <t>曾月莹</t>
  </si>
  <si>
    <t>邓超群</t>
  </si>
  <si>
    <t>杨海燕</t>
  </si>
  <si>
    <t>饶苗苗</t>
  </si>
  <si>
    <t>柯蓝</t>
  </si>
  <si>
    <t>邹学亮</t>
  </si>
  <si>
    <t>体育系</t>
  </si>
  <si>
    <t>陈经城</t>
  </si>
  <si>
    <t>唐颖婷</t>
  </si>
  <si>
    <t>侯典云</t>
  </si>
  <si>
    <t>李翔宇</t>
  </si>
  <si>
    <t>何妍</t>
  </si>
  <si>
    <t>赵丽娜</t>
  </si>
  <si>
    <t>艺术系</t>
  </si>
  <si>
    <t>赵婷</t>
  </si>
  <si>
    <t>杨浪萍</t>
  </si>
  <si>
    <t>铁云婵</t>
  </si>
  <si>
    <t>秦莹莹</t>
  </si>
  <si>
    <t>梁夫</t>
  </si>
  <si>
    <t>王建国</t>
  </si>
  <si>
    <t>杨彩凤</t>
  </si>
  <si>
    <t>助理研究员</t>
  </si>
  <si>
    <t>李振华</t>
  </si>
  <si>
    <t>付洁</t>
  </si>
  <si>
    <t>胡洋</t>
  </si>
  <si>
    <t>杨晓霞</t>
  </si>
  <si>
    <t>刘国平</t>
  </si>
  <si>
    <t>陈小霞</t>
  </si>
  <si>
    <t>思政部</t>
  </si>
  <si>
    <t>秦程节</t>
  </si>
  <si>
    <t>李丽</t>
  </si>
  <si>
    <t>赵芳</t>
  </si>
  <si>
    <t>王夫营</t>
  </si>
  <si>
    <t>战锐</t>
  </si>
  <si>
    <t>郑中杰</t>
  </si>
  <si>
    <t>彭展</t>
  </si>
  <si>
    <t>左利云</t>
  </si>
  <si>
    <t>张慧宁</t>
  </si>
  <si>
    <t>蔡建文</t>
  </si>
  <si>
    <t>吴笑嫦</t>
  </si>
  <si>
    <t>吴宪君</t>
  </si>
  <si>
    <t>李然</t>
  </si>
  <si>
    <t>李海健</t>
  </si>
  <si>
    <t>继续教育</t>
  </si>
  <si>
    <t>陈巧婷</t>
  </si>
  <si>
    <t>李伟明</t>
  </si>
  <si>
    <t>重点实验室</t>
  </si>
  <si>
    <t>林水泉</t>
  </si>
  <si>
    <t>覃爱淞</t>
  </si>
  <si>
    <t>胡勤</t>
  </si>
  <si>
    <t>李泽胜</t>
  </si>
  <si>
    <t>清洁中心</t>
  </si>
  <si>
    <t>温丽瑗</t>
  </si>
  <si>
    <t>李颖</t>
  </si>
  <si>
    <t>果蔬中心</t>
  </si>
  <si>
    <t>邱松山</t>
  </si>
  <si>
    <t>罗淑娴</t>
  </si>
  <si>
    <t>李璐璐</t>
  </si>
  <si>
    <t>吴春燕</t>
  </si>
  <si>
    <t>骆磊</t>
  </si>
  <si>
    <t>学报编辑部</t>
  </si>
  <si>
    <t>黄容</t>
  </si>
  <si>
    <t>梁晓蓓</t>
  </si>
  <si>
    <t>发规处</t>
  </si>
  <si>
    <t>陈玲</t>
  </si>
  <si>
    <t>李岭领</t>
  </si>
  <si>
    <t>化工学院</t>
  </si>
  <si>
    <t>何宁强</t>
  </si>
  <si>
    <t>冯永健</t>
  </si>
  <si>
    <t>茂名市住房货币补贴计算表</t>
  </si>
  <si>
    <t>身份证号码</t>
  </si>
  <si>
    <t>补贴月数</t>
  </si>
  <si>
    <t>部门负责人：</t>
  </si>
  <si>
    <t>科负责人:</t>
  </si>
  <si>
    <t>制表人：</t>
  </si>
  <si>
    <t xml:space="preserve">           2000年1月1日后参加工作教职工住房货币分配情况表（未达15年、全额）             </t>
  </si>
  <si>
    <t>职务职称</t>
  </si>
  <si>
    <t>身份证号</t>
  </si>
  <si>
    <t>配偶</t>
  </si>
  <si>
    <t>配偶身份证号</t>
  </si>
  <si>
    <t>本人是否是应届毕业生或本市调入或外地调入）</t>
  </si>
  <si>
    <t>配偶是否是本校职工（应届或市区调入或外地调入或市区工作）</t>
  </si>
  <si>
    <t>住房情况调查（租住学校房）</t>
  </si>
  <si>
    <t>44090219820109012X</t>
  </si>
  <si>
    <t>杨墨</t>
  </si>
  <si>
    <t>22010219820224101X</t>
  </si>
  <si>
    <t>应届毕业生</t>
  </si>
  <si>
    <t>否-外地工作（有函）</t>
  </si>
  <si>
    <t>/</t>
  </si>
  <si>
    <t>否-市区工作</t>
  </si>
  <si>
    <t>是</t>
  </si>
  <si>
    <t>440924197811151237</t>
  </si>
  <si>
    <t>李艳明</t>
  </si>
  <si>
    <t>440121197812050347</t>
  </si>
  <si>
    <t>441522198308041744</t>
  </si>
  <si>
    <t>郭钦生</t>
  </si>
  <si>
    <t>445221198409116830</t>
  </si>
  <si>
    <t>本市调入</t>
  </si>
  <si>
    <t>440603198312303853</t>
  </si>
  <si>
    <t>潘颖</t>
  </si>
  <si>
    <t>440902198911230465</t>
  </si>
  <si>
    <t>科员</t>
  </si>
  <si>
    <t>440923197609091975</t>
  </si>
  <si>
    <t>茅晓颖</t>
  </si>
  <si>
    <t>44080319790830292X</t>
  </si>
  <si>
    <t>440902197810261225</t>
  </si>
  <si>
    <t>莫朝志</t>
  </si>
  <si>
    <t>440902197801131250</t>
  </si>
  <si>
    <t>440902198002225618</t>
  </si>
  <si>
    <t>440902198204140444</t>
  </si>
  <si>
    <t>440981198704268634</t>
  </si>
  <si>
    <t>刘金婵</t>
  </si>
  <si>
    <t>440981198702167266</t>
  </si>
  <si>
    <t>440902197706010848</t>
  </si>
  <si>
    <t>离异</t>
  </si>
  <si>
    <t>440981198301252515</t>
  </si>
  <si>
    <t>44098119880924142X</t>
  </si>
  <si>
    <t>440981198105011159</t>
  </si>
  <si>
    <t>44098219850617318X</t>
  </si>
  <si>
    <t>440902198711040413</t>
  </si>
  <si>
    <t>440921198010292924</t>
  </si>
  <si>
    <t>何世仲</t>
  </si>
  <si>
    <t>440921197910167710</t>
  </si>
  <si>
    <t>522224198705190011</t>
  </si>
  <si>
    <t>马腾飞</t>
  </si>
  <si>
    <t>411326198810013625</t>
  </si>
  <si>
    <t>44090219850105004X</t>
  </si>
  <si>
    <t>2015/11/31</t>
  </si>
  <si>
    <t>2010/9/31</t>
  </si>
  <si>
    <t>152201198111101022</t>
  </si>
  <si>
    <t>尹易</t>
  </si>
  <si>
    <t>152101197808030658</t>
  </si>
  <si>
    <t>420202198506140413</t>
  </si>
  <si>
    <t>郑冰</t>
  </si>
  <si>
    <t>220322198708010020</t>
  </si>
  <si>
    <t>440902198307142856</t>
  </si>
  <si>
    <t>441423198401298027</t>
  </si>
  <si>
    <t>2012/11/31</t>
  </si>
  <si>
    <t>370727197902108138</t>
  </si>
  <si>
    <t>429005198111150103</t>
  </si>
  <si>
    <t>130406198509200685</t>
  </si>
  <si>
    <t>梁斯维</t>
  </si>
  <si>
    <t>440902198305280411</t>
  </si>
  <si>
    <t>林朝海</t>
  </si>
  <si>
    <t>452526198109206217</t>
  </si>
  <si>
    <t>邓小梅</t>
  </si>
  <si>
    <t>450603198205304529</t>
  </si>
  <si>
    <t>440902198510262861</t>
  </si>
  <si>
    <t>陈柏强（离异）</t>
  </si>
  <si>
    <t>440902198507014859（离异）</t>
  </si>
  <si>
    <t>否-市区工作（离异）</t>
  </si>
  <si>
    <t>440902197911170082</t>
  </si>
  <si>
    <t>吴永河（离异）</t>
  </si>
  <si>
    <t>440902197510154110（离异）</t>
  </si>
  <si>
    <t>是（离异）</t>
  </si>
  <si>
    <t>440902198510020491</t>
  </si>
  <si>
    <t>李源</t>
  </si>
  <si>
    <t>无写明</t>
  </si>
  <si>
    <t>440981198603108113</t>
  </si>
  <si>
    <t>张小凤</t>
  </si>
  <si>
    <t>511623198402018161</t>
  </si>
  <si>
    <t>440902198306140429</t>
  </si>
  <si>
    <t>440902197508150428</t>
  </si>
  <si>
    <t>黄艳铭</t>
  </si>
  <si>
    <t>440902197607161210</t>
  </si>
  <si>
    <t>452427198509231826</t>
  </si>
  <si>
    <t>440902197811030082</t>
  </si>
  <si>
    <t>440902198206040439</t>
  </si>
  <si>
    <t>吴丹丹</t>
  </si>
  <si>
    <t>440902198207101248</t>
  </si>
  <si>
    <t>2014/11/31</t>
  </si>
  <si>
    <t>会计初级</t>
  </si>
  <si>
    <t>440923198811264037</t>
  </si>
  <si>
    <t>440902198607080458</t>
  </si>
  <si>
    <t>441781198409183347</t>
  </si>
  <si>
    <t>440902198902100423</t>
  </si>
  <si>
    <t>440902198104220439</t>
  </si>
  <si>
    <t>220621198701251622</t>
  </si>
  <si>
    <t>340123198007226892</t>
  </si>
  <si>
    <t>440902198106290449</t>
  </si>
  <si>
    <t>卢小瑜（离异）</t>
  </si>
  <si>
    <t>440902197904150817（离异）</t>
  </si>
  <si>
    <t>140321198209083616</t>
  </si>
  <si>
    <t>陈艳艳</t>
  </si>
  <si>
    <t>440803198109231525</t>
  </si>
  <si>
    <t>441322199108255266</t>
  </si>
  <si>
    <t>陈智裕</t>
  </si>
  <si>
    <t>440508199104221432</t>
  </si>
  <si>
    <t>440902198107030462</t>
  </si>
  <si>
    <t>440902197908120033</t>
  </si>
  <si>
    <t>460103198503261824</t>
  </si>
  <si>
    <t>陈恩东</t>
  </si>
  <si>
    <t>44092319700621733X</t>
  </si>
  <si>
    <t>440221197810226519</t>
  </si>
  <si>
    <t>吴玉坚</t>
  </si>
  <si>
    <t>440902198003081222</t>
  </si>
  <si>
    <t>440981198803202817</t>
  </si>
  <si>
    <t>候萍</t>
  </si>
  <si>
    <t>450324198607182822</t>
  </si>
  <si>
    <t>440902198305165640</t>
  </si>
  <si>
    <t>陈亮</t>
  </si>
  <si>
    <t>420581198008100015</t>
  </si>
  <si>
    <t>362532198109041331</t>
  </si>
  <si>
    <t>欧丽珊</t>
  </si>
  <si>
    <t>44060219860328094X</t>
  </si>
  <si>
    <t>372523197907142779</t>
  </si>
  <si>
    <t>陈慧嘉</t>
  </si>
  <si>
    <t>440902198206220480</t>
  </si>
  <si>
    <t>440982199008296894</t>
  </si>
  <si>
    <t>莫明凤</t>
  </si>
  <si>
    <t>440982199105293468</t>
  </si>
  <si>
    <t>440902198205200488</t>
  </si>
  <si>
    <t>340828198210304817</t>
  </si>
  <si>
    <t>440902198412140430</t>
  </si>
  <si>
    <t>张海愉</t>
  </si>
  <si>
    <t>44090219901017486X</t>
  </si>
  <si>
    <t>440902198105210435</t>
  </si>
  <si>
    <t>谢春怡</t>
  </si>
  <si>
    <t>440902198204110421</t>
  </si>
  <si>
    <t>是-应届毕业生</t>
  </si>
  <si>
    <t>无</t>
  </si>
  <si>
    <t>440902198607070444</t>
  </si>
  <si>
    <t>李石栋</t>
  </si>
  <si>
    <t>440881198306280616</t>
  </si>
  <si>
    <t>是-（具体情况不清）</t>
  </si>
  <si>
    <t>422126197802018511</t>
  </si>
  <si>
    <t>田选华</t>
  </si>
  <si>
    <t>420124198111298745</t>
  </si>
  <si>
    <t>431081198205178060</t>
  </si>
  <si>
    <t>唐忠顺</t>
  </si>
  <si>
    <t>513023198010278430</t>
  </si>
  <si>
    <t>411321198211220073</t>
  </si>
  <si>
    <t>未婚</t>
  </si>
  <si>
    <t>210502198311091823</t>
  </si>
  <si>
    <t>许长旺</t>
  </si>
  <si>
    <t>21148119820827581X</t>
  </si>
  <si>
    <t>320826198408112427</t>
  </si>
  <si>
    <t>41022119770118051X</t>
  </si>
  <si>
    <t>430524198509297164</t>
  </si>
  <si>
    <t>王林</t>
  </si>
  <si>
    <t>430524198309237116</t>
  </si>
  <si>
    <t>否-外地调入</t>
  </si>
  <si>
    <t>440981198602187251</t>
  </si>
  <si>
    <t>梁云</t>
  </si>
  <si>
    <t>440981198610295623</t>
  </si>
  <si>
    <t>410781198704193138</t>
  </si>
  <si>
    <t>372923198905054480</t>
  </si>
  <si>
    <t>430623198202070438</t>
  </si>
  <si>
    <t>罗兰萍</t>
  </si>
  <si>
    <t>430524198604146620</t>
  </si>
  <si>
    <t>43252219771123329X</t>
  </si>
  <si>
    <t>余丽琼</t>
  </si>
  <si>
    <t>432502198003050061</t>
  </si>
  <si>
    <t>440103197903072418</t>
  </si>
  <si>
    <t>413023198108266020</t>
  </si>
  <si>
    <t>曾海涛</t>
  </si>
  <si>
    <t>440902198105300019</t>
  </si>
  <si>
    <t>否</t>
  </si>
  <si>
    <t>440981198708231767</t>
  </si>
  <si>
    <t>周经辉</t>
  </si>
  <si>
    <t>440981198707131430</t>
  </si>
  <si>
    <t>440981197803050011</t>
  </si>
  <si>
    <t>452523198301180863</t>
  </si>
  <si>
    <t>371502198906013125</t>
  </si>
  <si>
    <t>37152419891001521X</t>
  </si>
  <si>
    <t>445121198507014541</t>
  </si>
  <si>
    <t>440902198311200430</t>
  </si>
  <si>
    <t>已离婚</t>
  </si>
  <si>
    <t>340823197912041218</t>
  </si>
  <si>
    <t>362202198410170082</t>
  </si>
  <si>
    <t>43042119851127694X</t>
  </si>
  <si>
    <t>430482198410282315</t>
  </si>
  <si>
    <t>440923198810151727</t>
  </si>
  <si>
    <t>召明宽</t>
  </si>
  <si>
    <t>440923198707111778</t>
  </si>
  <si>
    <t>420581198610200369</t>
  </si>
  <si>
    <t>周忠群</t>
  </si>
  <si>
    <t>440823198504121751</t>
  </si>
  <si>
    <t>副科中级</t>
  </si>
  <si>
    <t>440981199003047040</t>
  </si>
  <si>
    <t>租房-私人住宅-茂名市茂南区官渡街道人民北路坡咀园新村13号301房</t>
  </si>
  <si>
    <t>320303198411114018</t>
  </si>
  <si>
    <t>谭子红</t>
  </si>
  <si>
    <t>440902198408054900</t>
  </si>
  <si>
    <t>是-外地调入</t>
  </si>
  <si>
    <t>340621198504288175</t>
  </si>
  <si>
    <t>樊梅林</t>
  </si>
  <si>
    <t>4521241985071524242</t>
  </si>
  <si>
    <t>220421197905010024</t>
  </si>
  <si>
    <t>梁亮</t>
  </si>
  <si>
    <t>452122197912080033</t>
  </si>
  <si>
    <t>440902198208160450</t>
  </si>
  <si>
    <t>苏珊</t>
  </si>
  <si>
    <t>440902198910280444</t>
  </si>
  <si>
    <t>430528198305231054</t>
  </si>
  <si>
    <t>瑚小雪</t>
  </si>
  <si>
    <t>612526198210172947</t>
  </si>
  <si>
    <t>4409821998409152109</t>
  </si>
  <si>
    <t>江海</t>
  </si>
  <si>
    <t>440823198512310018</t>
  </si>
  <si>
    <t>440923198708207368</t>
  </si>
  <si>
    <t>离婚(陈政纲）</t>
  </si>
  <si>
    <t>440923198702271713</t>
  </si>
  <si>
    <t>420502198002261349</t>
  </si>
  <si>
    <t>刘洋</t>
  </si>
  <si>
    <t>4205031979053123536</t>
  </si>
  <si>
    <t>421121197911300046</t>
  </si>
  <si>
    <t>杨敏</t>
  </si>
  <si>
    <t>440902197702092436</t>
  </si>
  <si>
    <t>440981198202145618</t>
  </si>
  <si>
    <t>张茵</t>
  </si>
  <si>
    <t>440902198704230083</t>
  </si>
  <si>
    <t>440902198807140822</t>
  </si>
  <si>
    <t>412827198809296810</t>
  </si>
  <si>
    <t>413027198102126022</t>
  </si>
  <si>
    <t>黄扬凤</t>
  </si>
  <si>
    <t>429005197711031859</t>
  </si>
  <si>
    <t>2015/9/31</t>
  </si>
  <si>
    <t>513922198702032000</t>
  </si>
  <si>
    <t>叶志成</t>
  </si>
  <si>
    <t>513922198711074257</t>
  </si>
  <si>
    <t>否-不在茂名工作</t>
  </si>
  <si>
    <t>522634197708188224</t>
  </si>
  <si>
    <t>蒋达洪</t>
  </si>
  <si>
    <t>510230197603090019</t>
  </si>
  <si>
    <t>340621198005293631</t>
  </si>
  <si>
    <t>371083198007097565</t>
  </si>
  <si>
    <t>412929197809082330</t>
  </si>
  <si>
    <t>副教授（校内聘）</t>
  </si>
  <si>
    <t>432823197712056937</t>
  </si>
  <si>
    <t>周莉</t>
  </si>
  <si>
    <t>431023198206166922</t>
  </si>
  <si>
    <t>440982198709011682</t>
  </si>
  <si>
    <t>500235198903129127</t>
  </si>
  <si>
    <t>440902198207102515</t>
  </si>
  <si>
    <t>239004198109092643</t>
  </si>
  <si>
    <t>刘海涛</t>
  </si>
  <si>
    <t>239004198110050977</t>
  </si>
  <si>
    <t>222401198205280323</t>
  </si>
  <si>
    <t>440902198109095294</t>
  </si>
  <si>
    <t>陈晓萍</t>
  </si>
  <si>
    <t>440902198406110462</t>
  </si>
  <si>
    <t>2013/11/31</t>
  </si>
  <si>
    <t>431028198111050013</t>
  </si>
  <si>
    <t>钟源</t>
  </si>
  <si>
    <t>420521198204092247</t>
  </si>
  <si>
    <t>440223198212023719</t>
  </si>
  <si>
    <t>43038119831008503X</t>
  </si>
  <si>
    <t>44098219840701276X</t>
  </si>
  <si>
    <t>13012719851018004X</t>
  </si>
  <si>
    <t>滕洪飞</t>
  </si>
  <si>
    <t>371327198512241535</t>
  </si>
  <si>
    <t>370725199108240729</t>
  </si>
  <si>
    <t xml:space="preserve">无 </t>
  </si>
  <si>
    <t>440902198109200031</t>
  </si>
  <si>
    <t>张美玲</t>
  </si>
  <si>
    <t>440981198412150220</t>
  </si>
  <si>
    <t>无工作单位</t>
  </si>
  <si>
    <t>441221197906250012</t>
  </si>
  <si>
    <t>41010219810213102X</t>
  </si>
  <si>
    <t>152825198411043016</t>
  </si>
  <si>
    <t>张囡囡</t>
  </si>
  <si>
    <t>411222198604026029</t>
  </si>
  <si>
    <t>440981198710071512</t>
  </si>
  <si>
    <t>411303198406070017</t>
  </si>
  <si>
    <t>于巧丽</t>
  </si>
  <si>
    <t>320321198703070240</t>
  </si>
  <si>
    <t>340322198401105655</t>
  </si>
  <si>
    <t>梁斯乐</t>
  </si>
  <si>
    <t>44098119820614812X</t>
  </si>
  <si>
    <t>51302119820518356X</t>
  </si>
  <si>
    <t>陈华钊</t>
  </si>
  <si>
    <t>440902219800506053X</t>
  </si>
  <si>
    <t>522423198102041919</t>
  </si>
  <si>
    <t>蔡文君</t>
  </si>
  <si>
    <t>440902198302070043</t>
  </si>
  <si>
    <t xml:space="preserve">无    </t>
  </si>
  <si>
    <t>440981198301103915</t>
  </si>
  <si>
    <t>冯辉玲</t>
  </si>
  <si>
    <t>44098219850902186X</t>
  </si>
  <si>
    <t>440921198704010426</t>
  </si>
  <si>
    <t>吴洪宇</t>
  </si>
  <si>
    <t>440923198609056138</t>
  </si>
  <si>
    <t>否-市郊工作（无函）</t>
  </si>
  <si>
    <t>租私人26栋904</t>
  </si>
  <si>
    <t>430528198712254077</t>
  </si>
  <si>
    <t>肖慧</t>
  </si>
  <si>
    <t>430528198805257947</t>
  </si>
  <si>
    <t>440902197912063254</t>
  </si>
  <si>
    <t>林瑞兰</t>
  </si>
  <si>
    <t>440902197906033622</t>
  </si>
  <si>
    <t>320911197512155431</t>
  </si>
  <si>
    <t>440902199303254871</t>
  </si>
  <si>
    <t>440921198812091219</t>
  </si>
  <si>
    <t>440902197802231616</t>
  </si>
  <si>
    <t>邓玲</t>
  </si>
  <si>
    <t>440902198202030102</t>
  </si>
  <si>
    <t>43052619760705077X</t>
  </si>
  <si>
    <t>梁琼</t>
  </si>
  <si>
    <t>432503197712030823</t>
  </si>
  <si>
    <t>650102198305135623</t>
  </si>
  <si>
    <t>闫桂林</t>
  </si>
  <si>
    <t>230281198205032611</t>
  </si>
  <si>
    <t>440902197912120415</t>
  </si>
  <si>
    <t>袁晓丹</t>
  </si>
  <si>
    <t>44090219791115084X</t>
  </si>
  <si>
    <t>440924197704104953</t>
  </si>
  <si>
    <t>方淑仪</t>
  </si>
  <si>
    <t>440105197409270067</t>
  </si>
  <si>
    <t>433101198210050083</t>
  </si>
  <si>
    <t>邱金波</t>
  </si>
  <si>
    <t>440902198202050410</t>
  </si>
  <si>
    <t>440923198810100049</t>
  </si>
  <si>
    <t>邓耀洲</t>
  </si>
  <si>
    <t>440902198711281655</t>
  </si>
  <si>
    <t>140603198512261618</t>
  </si>
  <si>
    <t>陈美伶</t>
  </si>
  <si>
    <t>440903198812210027</t>
  </si>
  <si>
    <t>430224198806257226</t>
  </si>
  <si>
    <t>郑航</t>
  </si>
  <si>
    <t>130131198812103319</t>
  </si>
  <si>
    <t>210304198109091223</t>
  </si>
  <si>
    <t>将文明</t>
  </si>
  <si>
    <t>210304198103242238</t>
  </si>
  <si>
    <t>610323197906185221</t>
  </si>
  <si>
    <t>龙建国</t>
  </si>
  <si>
    <t>430821197705128213</t>
  </si>
  <si>
    <t>612130197709246413</t>
  </si>
  <si>
    <t>周赛红</t>
  </si>
  <si>
    <t>440924197801072762</t>
  </si>
  <si>
    <t>430302198405243277</t>
  </si>
  <si>
    <t>430302198312153280</t>
  </si>
  <si>
    <t>452525198206152875</t>
  </si>
  <si>
    <t>梁艺娥</t>
  </si>
  <si>
    <t>440981198210130643</t>
  </si>
  <si>
    <t>430423198112097824</t>
  </si>
  <si>
    <t>王延求</t>
  </si>
  <si>
    <t>440803198201259539</t>
  </si>
  <si>
    <t>350783198409141526</t>
  </si>
  <si>
    <t>411425198612061916</t>
  </si>
  <si>
    <t>220204197908282722</t>
  </si>
  <si>
    <t>李玉华</t>
  </si>
  <si>
    <t>440902197903150815</t>
  </si>
  <si>
    <t>440902197909130436</t>
  </si>
  <si>
    <t>411002197907260022</t>
  </si>
  <si>
    <t>440902197910035241</t>
  </si>
  <si>
    <t>王小西</t>
  </si>
  <si>
    <t>430424197903232510</t>
  </si>
  <si>
    <t>440902197707140417</t>
  </si>
  <si>
    <t>王春晓</t>
  </si>
  <si>
    <t>150121197912198323</t>
  </si>
  <si>
    <t>440981198011282839</t>
  </si>
  <si>
    <t>陈怡冰</t>
  </si>
  <si>
    <t>440902198809171227</t>
  </si>
  <si>
    <t>432501197807237031</t>
  </si>
  <si>
    <t>唐红艳</t>
  </si>
  <si>
    <t>430523197807090048</t>
  </si>
  <si>
    <t>440902197804090837</t>
  </si>
  <si>
    <t>陈彩虹</t>
  </si>
  <si>
    <t>440902198310275326</t>
  </si>
  <si>
    <t>440981198702222245</t>
  </si>
  <si>
    <t>龙青云</t>
  </si>
  <si>
    <t>430527198207260322</t>
  </si>
  <si>
    <t>曹晓飞</t>
  </si>
  <si>
    <t>432823198007074819</t>
  </si>
  <si>
    <t>320902198711112010</t>
  </si>
  <si>
    <t>422301198609035318</t>
  </si>
  <si>
    <t>左素萍</t>
  </si>
  <si>
    <t>420281198509054663</t>
  </si>
  <si>
    <t>412323198306207350</t>
  </si>
  <si>
    <t>刘炼（离异）</t>
  </si>
  <si>
    <t>430321198211025588（离异）</t>
  </si>
  <si>
    <t>否-外地工作（离异）</t>
  </si>
  <si>
    <t>441624198806100071</t>
  </si>
  <si>
    <t>370322198405016719</t>
  </si>
  <si>
    <t>430821198610127749</t>
  </si>
  <si>
    <t>37233019821216221X</t>
  </si>
  <si>
    <t>370684198111188123</t>
  </si>
  <si>
    <t xml:space="preserve"> 初级</t>
  </si>
  <si>
    <t>340303198610080045</t>
  </si>
  <si>
    <t>340304198608080413</t>
  </si>
  <si>
    <t>440923197704163711</t>
  </si>
  <si>
    <t>430302198012190063</t>
  </si>
  <si>
    <t>430682198003155731</t>
  </si>
  <si>
    <t>430682198007185727</t>
  </si>
  <si>
    <t>440921198708045714</t>
  </si>
  <si>
    <t>范东梅</t>
  </si>
  <si>
    <t>440921198710215428</t>
  </si>
  <si>
    <t>否-市郊工作（有函）</t>
  </si>
  <si>
    <t>440902197910110459</t>
  </si>
  <si>
    <t>440902198011060421</t>
  </si>
  <si>
    <t>433130197909206712</t>
  </si>
  <si>
    <t>林翠柳</t>
  </si>
  <si>
    <t>440902198007022027</t>
  </si>
  <si>
    <t>411303198512244826</t>
  </si>
  <si>
    <t>440104198807183717</t>
  </si>
  <si>
    <t>440923198705255727</t>
  </si>
  <si>
    <t>341127197612242825</t>
  </si>
  <si>
    <t>刘小牛</t>
  </si>
  <si>
    <t>340104196902173012</t>
  </si>
  <si>
    <t>440902198106080011</t>
  </si>
  <si>
    <t>赖海宇</t>
  </si>
  <si>
    <t>440981198401151949</t>
  </si>
  <si>
    <t>362331197812140030</t>
  </si>
  <si>
    <t>440902197904010419</t>
  </si>
  <si>
    <t>44090219821105048X</t>
  </si>
  <si>
    <t>440982198409151421</t>
  </si>
  <si>
    <t>441781198509156637</t>
  </si>
  <si>
    <t>440902198211020846</t>
  </si>
  <si>
    <t>郑文凯</t>
  </si>
  <si>
    <t>445121198206106119</t>
  </si>
  <si>
    <t>440981198204222859</t>
  </si>
  <si>
    <t>刘斯婷</t>
  </si>
  <si>
    <t>440921198111178944</t>
  </si>
  <si>
    <t>411303198906043314</t>
  </si>
  <si>
    <t>租私人12栋201</t>
  </si>
  <si>
    <t>411122199112288355</t>
  </si>
  <si>
    <t>租私人12栋202</t>
  </si>
  <si>
    <t>440981198408012511</t>
  </si>
  <si>
    <t>黎燕华</t>
  </si>
  <si>
    <t>440681198402014763</t>
  </si>
  <si>
    <t>440981198801018127</t>
  </si>
  <si>
    <t>440981197906030013</t>
  </si>
  <si>
    <t>440981197901152564</t>
  </si>
  <si>
    <t>叶奇明</t>
  </si>
  <si>
    <t>421003197708240510</t>
  </si>
  <si>
    <t>黎会</t>
  </si>
  <si>
    <t>420821197703150220</t>
  </si>
  <si>
    <t>452730198412236860</t>
  </si>
  <si>
    <t>蓝俊杰</t>
  </si>
  <si>
    <t>450923198407096539</t>
  </si>
  <si>
    <t>440902198008100090</t>
  </si>
  <si>
    <t>梁海燕</t>
  </si>
  <si>
    <t>440902198408160420</t>
  </si>
  <si>
    <t>51021219770119031X</t>
  </si>
  <si>
    <t>冯志华</t>
  </si>
  <si>
    <t>440902198111090425</t>
  </si>
  <si>
    <t>否-无工作单位</t>
  </si>
  <si>
    <t>440902198008202417</t>
  </si>
  <si>
    <t>黄宝珠</t>
  </si>
  <si>
    <t>440902198504174160</t>
  </si>
  <si>
    <t>371425198208246078</t>
  </si>
  <si>
    <t>苏小尖</t>
  </si>
  <si>
    <t>352225198609070540</t>
  </si>
  <si>
    <t>220421198412130364</t>
  </si>
  <si>
    <t>管涛</t>
  </si>
  <si>
    <t>220681198108020176</t>
  </si>
  <si>
    <t>440902197907120410</t>
  </si>
  <si>
    <t>杨晓婷</t>
  </si>
  <si>
    <t>440902198412290041</t>
  </si>
  <si>
    <t>142431197910060610</t>
  </si>
  <si>
    <t>王虹</t>
  </si>
  <si>
    <t>370682198108010444</t>
  </si>
  <si>
    <t>450502197812220187</t>
  </si>
  <si>
    <t>张海</t>
  </si>
  <si>
    <t>450305197706261039</t>
  </si>
  <si>
    <t>440981198809153761</t>
  </si>
  <si>
    <t>周嘉铭</t>
  </si>
  <si>
    <t>44092119881002213X</t>
  </si>
  <si>
    <t>杨伟健</t>
  </si>
  <si>
    <t>44098219881210676X</t>
  </si>
  <si>
    <t>李浩</t>
  </si>
  <si>
    <t>44098219870817149X</t>
  </si>
  <si>
    <t>360502198410022527</t>
  </si>
  <si>
    <t>汪胜亮</t>
  </si>
  <si>
    <t>360430198111160014</t>
  </si>
  <si>
    <t>440902198308172483</t>
  </si>
  <si>
    <t>梁幸</t>
  </si>
  <si>
    <t>44090219810803043X</t>
  </si>
  <si>
    <t>430903198309063945</t>
  </si>
  <si>
    <t>陈小波</t>
  </si>
  <si>
    <t>430524198301288672</t>
  </si>
  <si>
    <t>431023197902011516</t>
  </si>
  <si>
    <t>周彩华</t>
  </si>
  <si>
    <t>44090219791125004X</t>
  </si>
  <si>
    <t>440902197805071224</t>
  </si>
  <si>
    <t>440923199105154847</t>
  </si>
  <si>
    <t>邓敏惠</t>
  </si>
  <si>
    <t>440902198408220083</t>
  </si>
  <si>
    <t>梁学武</t>
  </si>
  <si>
    <t>44098219860824185X</t>
  </si>
  <si>
    <t>440902198608160468</t>
  </si>
  <si>
    <t>白平锋</t>
  </si>
  <si>
    <t>440981198610125691</t>
  </si>
  <si>
    <t>440902198803230089</t>
  </si>
  <si>
    <t>440902198804192897</t>
  </si>
  <si>
    <t>李淑娟</t>
  </si>
  <si>
    <t>440923198905203788</t>
  </si>
  <si>
    <t>440981198107138321</t>
  </si>
  <si>
    <t>汪广</t>
  </si>
  <si>
    <t>440981198010156152</t>
  </si>
  <si>
    <t>452729198110210029</t>
  </si>
  <si>
    <t>汪昭轩（外籍）</t>
  </si>
  <si>
    <t>B1707762（印尼籍护照）</t>
  </si>
  <si>
    <t>440902198211260460</t>
  </si>
  <si>
    <t>张鹏浩</t>
  </si>
  <si>
    <t>140104197704160816</t>
  </si>
  <si>
    <t>341002198907210224</t>
  </si>
  <si>
    <t>440902197909101627</t>
  </si>
  <si>
    <t>吴家炜</t>
  </si>
  <si>
    <t>440921197510270014</t>
  </si>
  <si>
    <t>租8栋107房</t>
  </si>
  <si>
    <t>61052819841023332X</t>
  </si>
  <si>
    <t>肖上</t>
  </si>
  <si>
    <t>610528198406110036</t>
  </si>
  <si>
    <t>440981198410128126</t>
  </si>
  <si>
    <t>宋德源</t>
  </si>
  <si>
    <t>320322197811015953</t>
  </si>
  <si>
    <t>440921198905050424</t>
  </si>
  <si>
    <t>430124198103124229</t>
  </si>
  <si>
    <t>蒋明</t>
  </si>
  <si>
    <t>430124198201104977</t>
  </si>
  <si>
    <t>440923197904200281</t>
  </si>
  <si>
    <t>440902197904261613</t>
  </si>
  <si>
    <t>500224198507084220</t>
  </si>
  <si>
    <t>胡华</t>
  </si>
  <si>
    <t>340621198404054401</t>
  </si>
  <si>
    <t>440902198910190035</t>
  </si>
  <si>
    <t>640121198604022511</t>
  </si>
  <si>
    <t>于欣弘</t>
  </si>
  <si>
    <t>230105198712251622</t>
  </si>
  <si>
    <t>440981198005170216</t>
  </si>
  <si>
    <t>林珍梅</t>
  </si>
  <si>
    <t>440902198204280527</t>
  </si>
  <si>
    <t>430703198912068328</t>
  </si>
  <si>
    <t>朱强</t>
  </si>
  <si>
    <t>430703199011213975</t>
  </si>
  <si>
    <t>513024197912202752</t>
  </si>
  <si>
    <t>张娅</t>
  </si>
  <si>
    <t>51300219830204276X</t>
  </si>
  <si>
    <t>440902198308300051</t>
  </si>
  <si>
    <t>郑茵茵</t>
  </si>
  <si>
    <t>440902198601030126</t>
  </si>
  <si>
    <t>642103198302105222</t>
  </si>
  <si>
    <t>440902198512130061</t>
  </si>
  <si>
    <t>蔡智文</t>
  </si>
  <si>
    <t>440923198703050074</t>
  </si>
  <si>
    <t>440902198908025647</t>
  </si>
  <si>
    <t>容伟文</t>
  </si>
  <si>
    <t>440883198702151456</t>
  </si>
  <si>
    <t>411421198708240083</t>
  </si>
  <si>
    <t>卿靖</t>
  </si>
  <si>
    <t>45030419870721251X</t>
  </si>
  <si>
    <t>230702198004281218</t>
  </si>
  <si>
    <t>费明姝</t>
  </si>
  <si>
    <t>440902198301010449</t>
  </si>
  <si>
    <t>320381197804166315</t>
  </si>
  <si>
    <t>黄文清</t>
  </si>
  <si>
    <t>440902198208271628</t>
  </si>
  <si>
    <t>430781198201240012</t>
  </si>
  <si>
    <t>许琪玮</t>
  </si>
  <si>
    <t>44090219860615008X</t>
  </si>
  <si>
    <t>410426197906025081</t>
  </si>
  <si>
    <t>陈肯</t>
  </si>
  <si>
    <t>620521197711132373</t>
  </si>
  <si>
    <t>441422197909110039</t>
  </si>
  <si>
    <t>430725198105251562</t>
  </si>
  <si>
    <t>马院</t>
  </si>
  <si>
    <t>271329198206074217</t>
  </si>
  <si>
    <t>李文靖</t>
  </si>
  <si>
    <t>371323198112064706</t>
  </si>
  <si>
    <t>440902198509300429</t>
  </si>
  <si>
    <t>440902198801260030</t>
  </si>
  <si>
    <t>440981198509258115</t>
  </si>
  <si>
    <t>温雪冰</t>
  </si>
  <si>
    <t>440923198805045743</t>
  </si>
  <si>
    <t>412721198001250023</t>
  </si>
  <si>
    <t>王昱</t>
  </si>
  <si>
    <t>440902197802011218</t>
  </si>
  <si>
    <t>440902197603170443</t>
  </si>
  <si>
    <t>440902197908160414</t>
  </si>
  <si>
    <t>周晓萍</t>
  </si>
  <si>
    <t>440902198001110042</t>
  </si>
  <si>
    <t>440902198105010038</t>
  </si>
  <si>
    <t>刘佳</t>
  </si>
  <si>
    <t>612501198201090029</t>
  </si>
  <si>
    <t>230302197903026716</t>
  </si>
  <si>
    <t>苏小莉（离异）</t>
  </si>
  <si>
    <t>440902198711212465（离异）</t>
  </si>
  <si>
    <t>李海建</t>
  </si>
  <si>
    <t>440902198207160467</t>
  </si>
  <si>
    <t>陈宏志</t>
  </si>
  <si>
    <t>440923197312317398</t>
  </si>
  <si>
    <t>440902198808225297</t>
  </si>
  <si>
    <t>劳小红</t>
  </si>
  <si>
    <t>440902198904091620</t>
  </si>
  <si>
    <t>440982198802086179</t>
  </si>
  <si>
    <t>452124198901040949</t>
  </si>
  <si>
    <t>421023198509290099</t>
  </si>
  <si>
    <t>14232319851213162X</t>
  </si>
  <si>
    <t>张战军</t>
  </si>
  <si>
    <t>210802198607153516</t>
  </si>
  <si>
    <t>430121198802151024</t>
  </si>
  <si>
    <t>440902197910230426</t>
  </si>
  <si>
    <t>440902197908230080</t>
  </si>
  <si>
    <t>陈彦</t>
  </si>
  <si>
    <t>440902197704152033</t>
  </si>
  <si>
    <t>411522198608145187</t>
  </si>
  <si>
    <t>440982198811076722</t>
  </si>
  <si>
    <t>440902199105290441</t>
  </si>
  <si>
    <t>宋明骏</t>
  </si>
  <si>
    <t>440902199106290056</t>
  </si>
  <si>
    <t>420323198305252029</t>
  </si>
  <si>
    <t>谭健荣</t>
  </si>
  <si>
    <t>440902198106010056</t>
  </si>
  <si>
    <t>3741109元</t>
  </si>
  <si>
    <t>卢振华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</si>
</sst>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177" formatCode="0_ "/>
    <numFmt numFmtId="178" formatCode="0_);[Red]\(0\)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178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0" xfId="0" applyNumberFormat="1" applyFill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1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1" fontId="0" fillId="0" borderId="0" xfId="0" applyNumberFormat="1" applyAlignment="1">
      <alignment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T56"/>
  <sheetViews>
    <sheetView view="pageBreakPreview" zoomScaleNormal="100" zoomScaleSheetLayoutView="100" workbookViewId="0">
      <pane ySplit="3" topLeftCell="A4" activePane="bottomLeft" state="frozen"/>
      <selection/>
      <selection pane="bottomLeft" activeCell="Q8" sqref="Q8"/>
    </sheetView>
  </sheetViews>
  <sheetFormatPr defaultColWidth="9" defaultRowHeight="13.5"/>
  <cols>
    <col min="1" max="1" width="5.125" customWidth="1"/>
    <col min="2" max="2" width="7.375" customWidth="1"/>
    <col min="3" max="3" width="13.125" customWidth="1"/>
    <col min="4" max="4" width="12.625" style="111" customWidth="1"/>
    <col min="5" max="5" width="9.75" style="111" customWidth="1"/>
    <col min="6" max="6" width="13.375" customWidth="1"/>
    <col min="7" max="7" width="13.75" style="5" customWidth="1"/>
    <col min="8" max="8" width="10.5" customWidth="1"/>
    <col min="9" max="9" width="5.75" hidden="1" customWidth="1"/>
    <col min="10" max="10" width="8.625" customWidth="1"/>
    <col min="11" max="11" width="9.625" customWidth="1"/>
    <col min="12" max="12" width="9.875" customWidth="1"/>
    <col min="13" max="13" width="9.125" customWidth="1"/>
    <col min="14" max="14" width="8.75" customWidth="1"/>
  </cols>
  <sheetData>
    <row r="1" spans="1:1">
      <c r="A1" s="6" t="s">
        <v>0</v>
      </c>
    </row>
    <row r="2" ht="27" customHeight="1" spans="1:14">
      <c r="A2" s="60" t="s">
        <v>1</v>
      </c>
      <c r="B2" s="60"/>
      <c r="C2" s="60"/>
      <c r="D2" s="112"/>
      <c r="E2" s="112"/>
      <c r="F2" s="60"/>
      <c r="G2" s="61"/>
      <c r="H2" s="60"/>
      <c r="I2" s="60"/>
      <c r="J2" s="60"/>
      <c r="K2" s="60"/>
      <c r="L2" s="60"/>
      <c r="M2" s="60"/>
      <c r="N2" s="60"/>
    </row>
    <row r="3" s="55" customFormat="1" ht="35.1" customHeight="1" spans="1:15">
      <c r="A3" s="47" t="s">
        <v>2</v>
      </c>
      <c r="B3" s="47" t="s">
        <v>3</v>
      </c>
      <c r="C3" s="47" t="s">
        <v>4</v>
      </c>
      <c r="D3" s="113" t="s">
        <v>5</v>
      </c>
      <c r="E3" s="114" t="s">
        <v>6</v>
      </c>
      <c r="F3" s="47" t="s">
        <v>7</v>
      </c>
      <c r="G3" s="65" t="s">
        <v>8</v>
      </c>
      <c r="H3" s="47" t="s">
        <v>9</v>
      </c>
      <c r="I3" s="47" t="s">
        <v>10</v>
      </c>
      <c r="J3" s="47" t="s">
        <v>11</v>
      </c>
      <c r="K3" s="47" t="s">
        <v>12</v>
      </c>
      <c r="L3" s="69" t="s">
        <v>13</v>
      </c>
      <c r="M3" s="69" t="s">
        <v>14</v>
      </c>
      <c r="N3" s="47" t="s">
        <v>15</v>
      </c>
      <c r="O3" s="47" t="s">
        <v>16</v>
      </c>
    </row>
    <row r="4" s="55" customFormat="1" ht="18" customHeight="1" spans="1:15">
      <c r="A4" s="40">
        <f>MAX(A$3:A3)+1</f>
        <v>1</v>
      </c>
      <c r="B4" s="40" t="s">
        <v>17</v>
      </c>
      <c r="C4" s="40" t="s">
        <v>18</v>
      </c>
      <c r="D4" s="115">
        <v>36708</v>
      </c>
      <c r="E4" s="116">
        <v>36708</v>
      </c>
      <c r="F4" s="41">
        <v>36739</v>
      </c>
      <c r="G4" s="39">
        <v>38625</v>
      </c>
      <c r="H4" s="41" t="s">
        <v>19</v>
      </c>
      <c r="I4" s="40">
        <f t="shared" ref="I4:I13" si="0">DATEDIF(F4,G4,"Y")</f>
        <v>5</v>
      </c>
      <c r="J4" s="40">
        <f t="shared" ref="J4:J13" si="1">DATEDIF(F4,G4,"M")+1</f>
        <v>62</v>
      </c>
      <c r="K4" s="40">
        <f>SUM(J4:J50)-SUM(K5:K50)</f>
        <v>180</v>
      </c>
      <c r="L4" s="127">
        <v>150</v>
      </c>
      <c r="M4" s="127">
        <f t="shared" ref="M4:M13" si="2">L4*J4</f>
        <v>9300</v>
      </c>
      <c r="N4" s="40">
        <f>SUM(M4:M50)-SUM(N5:N65)</f>
        <v>32112</v>
      </c>
      <c r="O4" s="128"/>
    </row>
    <row r="5" s="55" customFormat="1" ht="18" customHeight="1" spans="1:15">
      <c r="A5" s="40"/>
      <c r="B5" s="40"/>
      <c r="C5" s="40"/>
      <c r="D5" s="115"/>
      <c r="E5" s="116"/>
      <c r="F5" s="41">
        <v>38626</v>
      </c>
      <c r="G5" s="39">
        <v>40908</v>
      </c>
      <c r="H5" s="41" t="s">
        <v>20</v>
      </c>
      <c r="I5" s="40">
        <f t="shared" si="0"/>
        <v>6</v>
      </c>
      <c r="J5" s="40">
        <f t="shared" si="1"/>
        <v>75</v>
      </c>
      <c r="K5" s="40"/>
      <c r="L5" s="127">
        <v>170</v>
      </c>
      <c r="M5" s="127">
        <f t="shared" si="2"/>
        <v>12750</v>
      </c>
      <c r="N5" s="40"/>
      <c r="O5" s="129"/>
    </row>
    <row r="6" s="55" customFormat="1" ht="18" customHeight="1" spans="1:15">
      <c r="A6" s="40"/>
      <c r="B6" s="40"/>
      <c r="C6" s="40"/>
      <c r="D6" s="115"/>
      <c r="E6" s="116"/>
      <c r="F6" s="41">
        <v>40909</v>
      </c>
      <c r="G6" s="39">
        <v>42216</v>
      </c>
      <c r="H6" s="41" t="s">
        <v>20</v>
      </c>
      <c r="I6" s="40">
        <f t="shared" si="0"/>
        <v>3</v>
      </c>
      <c r="J6" s="40">
        <f t="shared" si="1"/>
        <v>43</v>
      </c>
      <c r="K6" s="40"/>
      <c r="L6" s="127">
        <v>234</v>
      </c>
      <c r="M6" s="127">
        <f t="shared" si="2"/>
        <v>10062</v>
      </c>
      <c r="N6" s="40"/>
      <c r="O6" s="130"/>
    </row>
    <row r="7" s="55" customFormat="1" ht="18" customHeight="1" spans="1:15">
      <c r="A7" s="40">
        <f>MAX(A$3:A6)+1</f>
        <v>2</v>
      </c>
      <c r="B7" s="40" t="s">
        <v>21</v>
      </c>
      <c r="C7" s="40" t="s">
        <v>22</v>
      </c>
      <c r="D7" s="115">
        <v>36708</v>
      </c>
      <c r="E7" s="115">
        <v>36708</v>
      </c>
      <c r="F7" s="41">
        <v>36739</v>
      </c>
      <c r="G7" s="39">
        <v>38625</v>
      </c>
      <c r="H7" s="40" t="s">
        <v>23</v>
      </c>
      <c r="I7" s="40">
        <f t="shared" si="0"/>
        <v>5</v>
      </c>
      <c r="J7" s="40">
        <f t="shared" si="1"/>
        <v>62</v>
      </c>
      <c r="K7" s="40">
        <f>SUM(J7:J53)-SUM(K8:K53)</f>
        <v>180</v>
      </c>
      <c r="L7" s="40">
        <v>150</v>
      </c>
      <c r="M7" s="127">
        <f t="shared" si="2"/>
        <v>9300</v>
      </c>
      <c r="N7" s="40">
        <f>SUM(M7:M53)-SUM(N8:N68)</f>
        <v>33918</v>
      </c>
      <c r="O7" s="128"/>
    </row>
    <row r="8" s="55" customFormat="1" ht="18" customHeight="1" spans="1:15">
      <c r="A8" s="40"/>
      <c r="B8" s="40"/>
      <c r="C8" s="40"/>
      <c r="D8" s="115"/>
      <c r="E8" s="115"/>
      <c r="F8" s="41">
        <v>38626</v>
      </c>
      <c r="G8" s="39">
        <v>40359</v>
      </c>
      <c r="H8" s="40" t="s">
        <v>24</v>
      </c>
      <c r="I8" s="40">
        <f t="shared" si="0"/>
        <v>4</v>
      </c>
      <c r="J8" s="40">
        <f t="shared" si="1"/>
        <v>57</v>
      </c>
      <c r="K8" s="40"/>
      <c r="L8" s="40">
        <v>170</v>
      </c>
      <c r="M8" s="127">
        <f t="shared" si="2"/>
        <v>9690</v>
      </c>
      <c r="N8" s="40"/>
      <c r="O8" s="129"/>
    </row>
    <row r="9" s="55" customFormat="1" ht="18" customHeight="1" spans="1:15">
      <c r="A9" s="40"/>
      <c r="B9" s="40"/>
      <c r="C9" s="40"/>
      <c r="D9" s="115"/>
      <c r="E9" s="115"/>
      <c r="F9" s="116">
        <v>40360</v>
      </c>
      <c r="G9" s="116">
        <v>40908</v>
      </c>
      <c r="H9" s="117" t="s">
        <v>25</v>
      </c>
      <c r="I9" s="40">
        <f t="shared" si="0"/>
        <v>1</v>
      </c>
      <c r="J9" s="40">
        <f t="shared" si="1"/>
        <v>18</v>
      </c>
      <c r="K9" s="40"/>
      <c r="L9" s="131">
        <v>170</v>
      </c>
      <c r="M9" s="127">
        <f t="shared" si="2"/>
        <v>3060</v>
      </c>
      <c r="N9" s="40"/>
      <c r="O9" s="129"/>
    </row>
    <row r="10" s="55" customFormat="1" ht="18" customHeight="1" spans="1:15">
      <c r="A10" s="40"/>
      <c r="B10" s="40"/>
      <c r="C10" s="40"/>
      <c r="D10" s="115"/>
      <c r="E10" s="115"/>
      <c r="F10" s="41">
        <v>40909</v>
      </c>
      <c r="G10" s="39">
        <v>42216</v>
      </c>
      <c r="H10" s="40" t="s">
        <v>26</v>
      </c>
      <c r="I10" s="40">
        <f t="shared" si="0"/>
        <v>3</v>
      </c>
      <c r="J10" s="40">
        <f t="shared" si="1"/>
        <v>43</v>
      </c>
      <c r="K10" s="40"/>
      <c r="L10" s="40">
        <v>276</v>
      </c>
      <c r="M10" s="127">
        <f t="shared" si="2"/>
        <v>11868</v>
      </c>
      <c r="N10" s="40"/>
      <c r="O10" s="130"/>
    </row>
    <row r="11" s="55" customFormat="1" ht="18" customHeight="1" spans="1:15">
      <c r="A11" s="40">
        <f>MAX(A$3:A10)+1</f>
        <v>3</v>
      </c>
      <c r="B11" s="40" t="s">
        <v>27</v>
      </c>
      <c r="C11" s="118" t="s">
        <v>28</v>
      </c>
      <c r="D11" s="115">
        <v>36708</v>
      </c>
      <c r="E11" s="116">
        <v>36708</v>
      </c>
      <c r="F11" s="41">
        <v>36739</v>
      </c>
      <c r="G11" s="39">
        <v>39660</v>
      </c>
      <c r="H11" s="40" t="s">
        <v>19</v>
      </c>
      <c r="I11" s="40">
        <f t="shared" si="0"/>
        <v>7</v>
      </c>
      <c r="J11" s="40">
        <f t="shared" si="1"/>
        <v>96</v>
      </c>
      <c r="K11" s="40">
        <f t="shared" ref="K4:K50" si="3">SUM(J11:J57)-SUM(K12:K57)</f>
        <v>180</v>
      </c>
      <c r="L11" s="40">
        <v>150</v>
      </c>
      <c r="M11" s="127">
        <f t="shared" si="2"/>
        <v>14400</v>
      </c>
      <c r="N11" s="40">
        <f t="shared" ref="N4:N50" si="4">SUM(M11:M57)-SUM(N12:N72)</f>
        <v>31432</v>
      </c>
      <c r="O11" s="128"/>
    </row>
    <row r="12" s="55" customFormat="1" ht="18" customHeight="1" spans="1:15">
      <c r="A12" s="40"/>
      <c r="B12" s="40"/>
      <c r="C12" s="118"/>
      <c r="D12" s="115"/>
      <c r="E12" s="116"/>
      <c r="F12" s="41">
        <v>39661</v>
      </c>
      <c r="G12" s="39">
        <v>40908</v>
      </c>
      <c r="H12" s="40" t="s">
        <v>29</v>
      </c>
      <c r="I12" s="40">
        <f t="shared" si="0"/>
        <v>3</v>
      </c>
      <c r="J12" s="40">
        <f t="shared" si="1"/>
        <v>41</v>
      </c>
      <c r="K12" s="40"/>
      <c r="L12" s="40">
        <v>170</v>
      </c>
      <c r="M12" s="127">
        <f t="shared" si="2"/>
        <v>6970</v>
      </c>
      <c r="N12" s="40"/>
      <c r="O12" s="129"/>
    </row>
    <row r="13" s="55" customFormat="1" ht="18" customHeight="1" spans="1:15">
      <c r="A13" s="40"/>
      <c r="B13" s="40"/>
      <c r="C13" s="118"/>
      <c r="D13" s="115"/>
      <c r="E13" s="116"/>
      <c r="F13" s="41">
        <v>40909</v>
      </c>
      <c r="G13" s="39">
        <v>42216</v>
      </c>
      <c r="H13" s="40" t="s">
        <v>29</v>
      </c>
      <c r="I13" s="40">
        <f t="shared" si="0"/>
        <v>3</v>
      </c>
      <c r="J13" s="40">
        <f t="shared" si="1"/>
        <v>43</v>
      </c>
      <c r="K13" s="40"/>
      <c r="L13" s="40">
        <v>234</v>
      </c>
      <c r="M13" s="127">
        <f t="shared" si="2"/>
        <v>10062</v>
      </c>
      <c r="N13" s="40"/>
      <c r="O13" s="130"/>
    </row>
    <row r="14" s="55" customFormat="1" ht="18" customHeight="1" spans="1:15">
      <c r="A14" s="73">
        <f>MAX(A$3:A13)+1</f>
        <v>4</v>
      </c>
      <c r="B14" s="40" t="s">
        <v>30</v>
      </c>
      <c r="C14" s="40" t="s">
        <v>31</v>
      </c>
      <c r="D14" s="115">
        <v>36739</v>
      </c>
      <c r="E14" s="115">
        <v>36739</v>
      </c>
      <c r="F14" s="39">
        <v>36770</v>
      </c>
      <c r="G14" s="39">
        <v>38260</v>
      </c>
      <c r="H14" s="40" t="s">
        <v>32</v>
      </c>
      <c r="I14" s="40">
        <f t="shared" ref="I13:I27" si="5">DATEDIF(F14,G14,"Y")</f>
        <v>4</v>
      </c>
      <c r="J14" s="40">
        <f t="shared" ref="J13:J26" si="6">DATEDIF(F14,G14,"M")+1</f>
        <v>49</v>
      </c>
      <c r="K14" s="40">
        <f t="shared" si="3"/>
        <v>180</v>
      </c>
      <c r="L14" s="127">
        <v>150</v>
      </c>
      <c r="M14" s="127">
        <f t="shared" ref="M13:M50" si="7">L14*J14</f>
        <v>7350</v>
      </c>
      <c r="N14" s="40">
        <f t="shared" si="4"/>
        <v>34314</v>
      </c>
      <c r="O14" s="128"/>
    </row>
    <row r="15" s="55" customFormat="1" ht="18" customHeight="1" spans="1:15">
      <c r="A15" s="81"/>
      <c r="B15" s="40"/>
      <c r="C15" s="40"/>
      <c r="D15" s="115"/>
      <c r="E15" s="115"/>
      <c r="F15" s="39">
        <v>38261</v>
      </c>
      <c r="G15" s="39">
        <v>40877</v>
      </c>
      <c r="H15" s="40" t="s">
        <v>33</v>
      </c>
      <c r="I15" s="40">
        <f t="shared" si="5"/>
        <v>7</v>
      </c>
      <c r="J15" s="40">
        <f t="shared" si="6"/>
        <v>86</v>
      </c>
      <c r="K15" s="40"/>
      <c r="L15" s="127">
        <v>170</v>
      </c>
      <c r="M15" s="127">
        <f t="shared" si="7"/>
        <v>14620</v>
      </c>
      <c r="N15" s="40"/>
      <c r="O15" s="129"/>
    </row>
    <row r="16" s="55" customFormat="1" ht="18" customHeight="1" spans="1:15">
      <c r="A16" s="81"/>
      <c r="B16" s="40"/>
      <c r="C16" s="40"/>
      <c r="D16" s="115"/>
      <c r="E16" s="115"/>
      <c r="F16" s="39">
        <v>40878</v>
      </c>
      <c r="G16" s="39">
        <v>40908</v>
      </c>
      <c r="H16" s="40" t="s">
        <v>34</v>
      </c>
      <c r="I16" s="40">
        <f t="shared" si="5"/>
        <v>0</v>
      </c>
      <c r="J16" s="40">
        <f t="shared" si="6"/>
        <v>1</v>
      </c>
      <c r="K16" s="40"/>
      <c r="L16" s="127">
        <v>200</v>
      </c>
      <c r="M16" s="127">
        <f t="shared" si="7"/>
        <v>200</v>
      </c>
      <c r="N16" s="40"/>
      <c r="O16" s="129"/>
    </row>
    <row r="17" s="55" customFormat="1" ht="18" customHeight="1" spans="1:15">
      <c r="A17" s="76"/>
      <c r="B17" s="40"/>
      <c r="C17" s="40"/>
      <c r="D17" s="115"/>
      <c r="E17" s="115"/>
      <c r="F17" s="39">
        <v>40909</v>
      </c>
      <c r="G17" s="39">
        <v>42246</v>
      </c>
      <c r="H17" s="40" t="s">
        <v>34</v>
      </c>
      <c r="I17" s="40">
        <f t="shared" si="5"/>
        <v>3</v>
      </c>
      <c r="J17" s="40">
        <f t="shared" si="6"/>
        <v>44</v>
      </c>
      <c r="K17" s="40"/>
      <c r="L17" s="127">
        <v>276</v>
      </c>
      <c r="M17" s="127">
        <f t="shared" si="7"/>
        <v>12144</v>
      </c>
      <c r="N17" s="40"/>
      <c r="O17" s="130"/>
    </row>
    <row r="18" s="55" customFormat="1" ht="18" customHeight="1" spans="1:15">
      <c r="A18" s="73">
        <f>MAX(A$3:A17)+1</f>
        <v>5</v>
      </c>
      <c r="B18" s="40" t="s">
        <v>35</v>
      </c>
      <c r="C18" s="40" t="s">
        <v>36</v>
      </c>
      <c r="D18" s="115">
        <v>36739</v>
      </c>
      <c r="E18" s="116">
        <v>36716</v>
      </c>
      <c r="F18" s="41">
        <v>36739</v>
      </c>
      <c r="G18" s="41">
        <v>39324</v>
      </c>
      <c r="H18" s="40" t="s">
        <v>32</v>
      </c>
      <c r="I18" s="40">
        <f t="shared" si="5"/>
        <v>7</v>
      </c>
      <c r="J18" s="40">
        <f t="shared" si="6"/>
        <v>85</v>
      </c>
      <c r="K18" s="40">
        <f t="shared" si="3"/>
        <v>180</v>
      </c>
      <c r="L18" s="127">
        <v>150</v>
      </c>
      <c r="M18" s="127">
        <f t="shared" si="7"/>
        <v>12750</v>
      </c>
      <c r="N18" s="40">
        <f t="shared" si="4"/>
        <v>32954</v>
      </c>
      <c r="O18" s="128"/>
    </row>
    <row r="19" s="55" customFormat="1" ht="18" customHeight="1" spans="1:15">
      <c r="A19" s="81"/>
      <c r="B19" s="40"/>
      <c r="C19" s="40"/>
      <c r="D19" s="117"/>
      <c r="E19" s="117"/>
      <c r="F19" s="41">
        <v>39326</v>
      </c>
      <c r="G19" s="41">
        <v>40908</v>
      </c>
      <c r="H19" s="40" t="s">
        <v>33</v>
      </c>
      <c r="I19" s="40">
        <f t="shared" si="5"/>
        <v>4</v>
      </c>
      <c r="J19" s="40">
        <f t="shared" si="6"/>
        <v>52</v>
      </c>
      <c r="K19" s="40"/>
      <c r="L19" s="127">
        <v>170</v>
      </c>
      <c r="M19" s="127">
        <f t="shared" si="7"/>
        <v>8840</v>
      </c>
      <c r="N19" s="40"/>
      <c r="O19" s="129"/>
    </row>
    <row r="20" s="55" customFormat="1" ht="18" customHeight="1" spans="1:15">
      <c r="A20" s="81"/>
      <c r="B20" s="40"/>
      <c r="C20" s="40"/>
      <c r="D20" s="117"/>
      <c r="E20" s="117"/>
      <c r="F20" s="41">
        <v>40909</v>
      </c>
      <c r="G20" s="41">
        <v>41274</v>
      </c>
      <c r="H20" s="40" t="s">
        <v>33</v>
      </c>
      <c r="I20" s="40">
        <f t="shared" si="5"/>
        <v>0</v>
      </c>
      <c r="J20" s="40">
        <f t="shared" si="6"/>
        <v>12</v>
      </c>
      <c r="K20" s="40"/>
      <c r="L20" s="127">
        <v>234</v>
      </c>
      <c r="M20" s="127">
        <f t="shared" si="7"/>
        <v>2808</v>
      </c>
      <c r="N20" s="40"/>
      <c r="O20" s="129"/>
    </row>
    <row r="21" s="55" customFormat="1" ht="18" customHeight="1" spans="1:15">
      <c r="A21" s="76"/>
      <c r="B21" s="40"/>
      <c r="C21" s="40"/>
      <c r="D21" s="117"/>
      <c r="E21" s="117"/>
      <c r="F21" s="41">
        <v>41244</v>
      </c>
      <c r="G21" s="39">
        <v>42185</v>
      </c>
      <c r="H21" s="40" t="s">
        <v>34</v>
      </c>
      <c r="I21" s="40">
        <f t="shared" si="5"/>
        <v>2</v>
      </c>
      <c r="J21" s="40">
        <f t="shared" si="6"/>
        <v>31</v>
      </c>
      <c r="K21" s="40"/>
      <c r="L21" s="127">
        <v>276</v>
      </c>
      <c r="M21" s="127">
        <f t="shared" si="7"/>
        <v>8556</v>
      </c>
      <c r="N21" s="40"/>
      <c r="O21" s="130"/>
    </row>
    <row r="22" s="55" customFormat="1" ht="18" customHeight="1" spans="1:15">
      <c r="A22" s="40">
        <f>MAX(A$3:A21)+1</f>
        <v>6</v>
      </c>
      <c r="B22" s="40" t="s">
        <v>37</v>
      </c>
      <c r="C22" s="40" t="s">
        <v>38</v>
      </c>
      <c r="D22" s="115">
        <v>36708</v>
      </c>
      <c r="E22" s="116">
        <v>36708</v>
      </c>
      <c r="F22" s="41">
        <v>36739</v>
      </c>
      <c r="G22" s="41">
        <v>38260</v>
      </c>
      <c r="H22" s="40" t="s">
        <v>19</v>
      </c>
      <c r="I22" s="40">
        <f t="shared" si="5"/>
        <v>4</v>
      </c>
      <c r="J22" s="40">
        <f t="shared" si="6"/>
        <v>50</v>
      </c>
      <c r="K22" s="40">
        <f t="shared" si="3"/>
        <v>180</v>
      </c>
      <c r="L22" s="127">
        <v>150</v>
      </c>
      <c r="M22" s="127">
        <f t="shared" si="7"/>
        <v>7500</v>
      </c>
      <c r="N22" s="40">
        <f t="shared" si="4"/>
        <v>32352</v>
      </c>
      <c r="O22" s="128"/>
    </row>
    <row r="23" s="55" customFormat="1" ht="18" customHeight="1" spans="1:15">
      <c r="A23" s="40"/>
      <c r="B23" s="40"/>
      <c r="C23" s="40"/>
      <c r="D23" s="115"/>
      <c r="E23" s="116"/>
      <c r="F23" s="41">
        <v>38261</v>
      </c>
      <c r="G23" s="41">
        <v>40908</v>
      </c>
      <c r="H23" s="40" t="s">
        <v>39</v>
      </c>
      <c r="I23" s="40">
        <f t="shared" si="5"/>
        <v>7</v>
      </c>
      <c r="J23" s="40">
        <f t="shared" si="6"/>
        <v>87</v>
      </c>
      <c r="K23" s="40"/>
      <c r="L23" s="127">
        <v>170</v>
      </c>
      <c r="M23" s="127">
        <f t="shared" si="7"/>
        <v>14790</v>
      </c>
      <c r="N23" s="40"/>
      <c r="O23" s="129"/>
    </row>
    <row r="24" s="55" customFormat="1" ht="18" customHeight="1" spans="1:15">
      <c r="A24" s="40"/>
      <c r="B24" s="40"/>
      <c r="C24" s="40"/>
      <c r="D24" s="115"/>
      <c r="E24" s="116"/>
      <c r="F24" s="41">
        <v>40909</v>
      </c>
      <c r="G24" s="39">
        <v>42216</v>
      </c>
      <c r="H24" s="40" t="s">
        <v>39</v>
      </c>
      <c r="I24" s="40">
        <f t="shared" si="5"/>
        <v>3</v>
      </c>
      <c r="J24" s="40">
        <f t="shared" si="6"/>
        <v>43</v>
      </c>
      <c r="K24" s="40"/>
      <c r="L24" s="127">
        <v>234</v>
      </c>
      <c r="M24" s="127">
        <f t="shared" si="7"/>
        <v>10062</v>
      </c>
      <c r="N24" s="40"/>
      <c r="O24" s="130"/>
    </row>
    <row r="25" s="55" customFormat="1" ht="18" customHeight="1" spans="1:15">
      <c r="A25" s="40">
        <f>MAX(A$3:A24)+1</f>
        <v>7</v>
      </c>
      <c r="B25" s="40" t="s">
        <v>40</v>
      </c>
      <c r="C25" s="40" t="s">
        <v>38</v>
      </c>
      <c r="D25" s="115">
        <v>36708</v>
      </c>
      <c r="E25" s="116">
        <v>36708</v>
      </c>
      <c r="F25" s="41">
        <v>36739</v>
      </c>
      <c r="G25" s="41">
        <v>38260</v>
      </c>
      <c r="H25" s="40" t="s">
        <v>19</v>
      </c>
      <c r="I25" s="40">
        <f t="shared" si="5"/>
        <v>4</v>
      </c>
      <c r="J25" s="40">
        <f t="shared" si="6"/>
        <v>50</v>
      </c>
      <c r="K25" s="40">
        <f t="shared" si="3"/>
        <v>180</v>
      </c>
      <c r="L25" s="127">
        <v>150</v>
      </c>
      <c r="M25" s="127">
        <f t="shared" si="7"/>
        <v>7500</v>
      </c>
      <c r="N25" s="40">
        <f t="shared" si="4"/>
        <v>33696</v>
      </c>
      <c r="O25" s="128"/>
    </row>
    <row r="26" s="55" customFormat="1" ht="18" customHeight="1" spans="1:15">
      <c r="A26" s="40"/>
      <c r="B26" s="40"/>
      <c r="C26" s="40"/>
      <c r="D26" s="115"/>
      <c r="E26" s="116"/>
      <c r="F26" s="41">
        <v>38261</v>
      </c>
      <c r="G26" s="41">
        <v>40908</v>
      </c>
      <c r="H26" s="40" t="s">
        <v>39</v>
      </c>
      <c r="I26" s="40">
        <f t="shared" si="5"/>
        <v>7</v>
      </c>
      <c r="J26" s="40">
        <f t="shared" si="6"/>
        <v>87</v>
      </c>
      <c r="K26" s="40"/>
      <c r="L26" s="127">
        <v>170</v>
      </c>
      <c r="M26" s="127">
        <f t="shared" si="7"/>
        <v>14790</v>
      </c>
      <c r="N26" s="40"/>
      <c r="O26" s="129"/>
    </row>
    <row r="27" s="55" customFormat="1" ht="18" customHeight="1" spans="1:15">
      <c r="A27" s="40"/>
      <c r="B27" s="40"/>
      <c r="C27" s="40"/>
      <c r="D27" s="115"/>
      <c r="E27" s="116"/>
      <c r="F27" s="41">
        <v>40909</v>
      </c>
      <c r="G27" s="41">
        <v>41243</v>
      </c>
      <c r="H27" s="40" t="s">
        <v>39</v>
      </c>
      <c r="I27" s="40">
        <f t="shared" si="5"/>
        <v>0</v>
      </c>
      <c r="J27" s="40">
        <f t="shared" ref="J27:J50" si="8">DATEDIF(F27,G27,"M")+1</f>
        <v>11</v>
      </c>
      <c r="K27" s="40"/>
      <c r="L27" s="127">
        <v>234</v>
      </c>
      <c r="M27" s="127">
        <f t="shared" si="7"/>
        <v>2574</v>
      </c>
      <c r="N27" s="40"/>
      <c r="O27" s="129"/>
    </row>
    <row r="28" s="55" customFormat="1" ht="18" customHeight="1" spans="1:15">
      <c r="A28" s="40"/>
      <c r="B28" s="40"/>
      <c r="C28" s="40"/>
      <c r="D28" s="115"/>
      <c r="E28" s="116"/>
      <c r="F28" s="41">
        <v>41244</v>
      </c>
      <c r="G28" s="39">
        <v>42216</v>
      </c>
      <c r="H28" s="40" t="s">
        <v>41</v>
      </c>
      <c r="I28" s="40">
        <f t="shared" ref="I28:I50" si="9">DATEDIF(F28,G28,"Y")</f>
        <v>2</v>
      </c>
      <c r="J28" s="40">
        <f t="shared" si="8"/>
        <v>32</v>
      </c>
      <c r="K28" s="40"/>
      <c r="L28" s="127">
        <v>276</v>
      </c>
      <c r="M28" s="127">
        <f t="shared" si="7"/>
        <v>8832</v>
      </c>
      <c r="N28" s="40"/>
      <c r="O28" s="130"/>
    </row>
    <row r="29" s="55" customFormat="1" ht="18" customHeight="1" spans="1:15">
      <c r="A29" s="40">
        <f>MAX(A$3:A28)+1</f>
        <v>8</v>
      </c>
      <c r="B29" s="40" t="s">
        <v>42</v>
      </c>
      <c r="C29" s="40" t="s">
        <v>43</v>
      </c>
      <c r="D29" s="115">
        <v>38436</v>
      </c>
      <c r="E29" s="116">
        <v>38412</v>
      </c>
      <c r="F29" s="41">
        <v>38443</v>
      </c>
      <c r="G29" s="41">
        <v>39325</v>
      </c>
      <c r="H29" s="40" t="s">
        <v>19</v>
      </c>
      <c r="I29" s="40">
        <f t="shared" si="9"/>
        <v>2</v>
      </c>
      <c r="J29" s="40">
        <f t="shared" si="8"/>
        <v>29</v>
      </c>
      <c r="K29" s="40">
        <f t="shared" si="3"/>
        <v>120</v>
      </c>
      <c r="L29" s="132">
        <v>150</v>
      </c>
      <c r="M29" s="127">
        <f t="shared" si="7"/>
        <v>4350</v>
      </c>
      <c r="N29" s="40">
        <f t="shared" si="4"/>
        <v>22484</v>
      </c>
      <c r="O29" s="128"/>
    </row>
    <row r="30" s="55" customFormat="1" ht="18" customHeight="1" spans="1:15">
      <c r="A30" s="40"/>
      <c r="B30" s="40"/>
      <c r="C30" s="40"/>
      <c r="D30" s="115"/>
      <c r="E30" s="116"/>
      <c r="F30" s="41">
        <v>39326</v>
      </c>
      <c r="G30" s="41">
        <v>40908</v>
      </c>
      <c r="H30" s="40" t="s">
        <v>20</v>
      </c>
      <c r="I30" s="40">
        <f t="shared" si="9"/>
        <v>4</v>
      </c>
      <c r="J30" s="40">
        <f t="shared" si="8"/>
        <v>52</v>
      </c>
      <c r="K30" s="40"/>
      <c r="L30" s="132">
        <v>170</v>
      </c>
      <c r="M30" s="127">
        <f t="shared" si="7"/>
        <v>8840</v>
      </c>
      <c r="N30" s="40"/>
      <c r="O30" s="129"/>
    </row>
    <row r="31" s="55" customFormat="1" ht="18" customHeight="1" spans="1:15">
      <c r="A31" s="40"/>
      <c r="B31" s="40"/>
      <c r="C31" s="40"/>
      <c r="D31" s="115"/>
      <c r="E31" s="116"/>
      <c r="F31" s="41">
        <v>40909</v>
      </c>
      <c r="G31" s="41">
        <v>41973</v>
      </c>
      <c r="H31" s="40" t="s">
        <v>20</v>
      </c>
      <c r="I31" s="40">
        <f t="shared" si="9"/>
        <v>2</v>
      </c>
      <c r="J31" s="40">
        <f t="shared" si="8"/>
        <v>35</v>
      </c>
      <c r="K31" s="40"/>
      <c r="L31" s="132">
        <v>234</v>
      </c>
      <c r="M31" s="127">
        <f t="shared" si="7"/>
        <v>8190</v>
      </c>
      <c r="N31" s="40"/>
      <c r="O31" s="129"/>
    </row>
    <row r="32" s="55" customFormat="1" ht="18" customHeight="1" spans="1:15">
      <c r="A32" s="40"/>
      <c r="B32" s="40"/>
      <c r="C32" s="40"/>
      <c r="D32" s="115"/>
      <c r="E32" s="116"/>
      <c r="F32" s="41">
        <v>41974</v>
      </c>
      <c r="G32" s="41">
        <v>42094</v>
      </c>
      <c r="H32" s="40" t="s">
        <v>41</v>
      </c>
      <c r="I32" s="40">
        <f t="shared" si="9"/>
        <v>0</v>
      </c>
      <c r="J32" s="40">
        <f t="shared" si="8"/>
        <v>4</v>
      </c>
      <c r="K32" s="40"/>
      <c r="L32" s="132">
        <v>276</v>
      </c>
      <c r="M32" s="127">
        <f t="shared" si="7"/>
        <v>1104</v>
      </c>
      <c r="N32" s="40"/>
      <c r="O32" s="130"/>
    </row>
    <row r="33" s="55" customFormat="1" ht="18" customHeight="1" spans="1:15">
      <c r="A33" s="40">
        <f>MAX(A$3:A32)+1</f>
        <v>9</v>
      </c>
      <c r="B33" s="40" t="s">
        <v>44</v>
      </c>
      <c r="C33" s="40" t="s">
        <v>45</v>
      </c>
      <c r="D33" s="115">
        <v>36708</v>
      </c>
      <c r="E33" s="116">
        <v>36708</v>
      </c>
      <c r="F33" s="41">
        <v>36739</v>
      </c>
      <c r="G33" s="41">
        <v>38260</v>
      </c>
      <c r="H33" s="40" t="s">
        <v>46</v>
      </c>
      <c r="I33" s="40">
        <f t="shared" si="9"/>
        <v>4</v>
      </c>
      <c r="J33" s="40">
        <f t="shared" si="8"/>
        <v>50</v>
      </c>
      <c r="K33" s="40">
        <f t="shared" si="3"/>
        <v>180</v>
      </c>
      <c r="L33" s="132">
        <v>150</v>
      </c>
      <c r="M33" s="127">
        <f t="shared" si="7"/>
        <v>7500</v>
      </c>
      <c r="N33" s="40">
        <f t="shared" si="4"/>
        <v>32352</v>
      </c>
      <c r="O33" s="128"/>
    </row>
    <row r="34" s="55" customFormat="1" ht="18" customHeight="1" spans="1:15">
      <c r="A34" s="40"/>
      <c r="B34" s="40"/>
      <c r="C34" s="40"/>
      <c r="D34" s="117"/>
      <c r="E34" s="117"/>
      <c r="F34" s="41">
        <v>38261</v>
      </c>
      <c r="G34" s="41">
        <v>40908</v>
      </c>
      <c r="H34" s="40" t="s">
        <v>20</v>
      </c>
      <c r="I34" s="40">
        <f t="shared" si="9"/>
        <v>7</v>
      </c>
      <c r="J34" s="40">
        <f t="shared" si="8"/>
        <v>87</v>
      </c>
      <c r="K34" s="40"/>
      <c r="L34" s="132">
        <v>170</v>
      </c>
      <c r="M34" s="127">
        <f t="shared" si="7"/>
        <v>14790</v>
      </c>
      <c r="N34" s="40"/>
      <c r="O34" s="129"/>
    </row>
    <row r="35" s="55" customFormat="1" ht="18" customHeight="1" spans="1:15">
      <c r="A35" s="40"/>
      <c r="B35" s="40"/>
      <c r="C35" s="40"/>
      <c r="D35" s="117"/>
      <c r="E35" s="117"/>
      <c r="F35" s="41">
        <v>40909</v>
      </c>
      <c r="G35" s="39">
        <v>42216</v>
      </c>
      <c r="H35" s="40" t="s">
        <v>20</v>
      </c>
      <c r="I35" s="40">
        <f t="shared" si="9"/>
        <v>3</v>
      </c>
      <c r="J35" s="40">
        <f t="shared" si="8"/>
        <v>43</v>
      </c>
      <c r="K35" s="40"/>
      <c r="L35" s="132">
        <v>234</v>
      </c>
      <c r="M35" s="127">
        <f t="shared" si="7"/>
        <v>10062</v>
      </c>
      <c r="N35" s="40"/>
      <c r="O35" s="130"/>
    </row>
    <row r="36" s="55" customFormat="1" ht="18" customHeight="1" spans="1:15">
      <c r="A36" s="40">
        <f>MAX(A$3:A35)+1</f>
        <v>10</v>
      </c>
      <c r="B36" s="40" t="s">
        <v>47</v>
      </c>
      <c r="C36" s="40" t="s">
        <v>48</v>
      </c>
      <c r="D36" s="115">
        <v>36526</v>
      </c>
      <c r="E36" s="116">
        <v>36708</v>
      </c>
      <c r="F36" s="41">
        <v>36739</v>
      </c>
      <c r="G36" s="41">
        <v>38625</v>
      </c>
      <c r="H36" s="40" t="s">
        <v>19</v>
      </c>
      <c r="I36" s="40">
        <f t="shared" si="9"/>
        <v>5</v>
      </c>
      <c r="J36" s="40">
        <f t="shared" si="8"/>
        <v>62</v>
      </c>
      <c r="K36" s="40">
        <f t="shared" si="3"/>
        <v>180</v>
      </c>
      <c r="L36" s="127">
        <v>150</v>
      </c>
      <c r="M36" s="127">
        <f t="shared" si="7"/>
        <v>9300</v>
      </c>
      <c r="N36" s="40">
        <f t="shared" si="4"/>
        <v>32112</v>
      </c>
      <c r="O36" s="128"/>
    </row>
    <row r="37" s="55" customFormat="1" ht="18" customHeight="1" spans="1:15">
      <c r="A37" s="40"/>
      <c r="B37" s="40"/>
      <c r="C37" s="40"/>
      <c r="D37" s="115"/>
      <c r="E37" s="116"/>
      <c r="F37" s="41">
        <v>38626</v>
      </c>
      <c r="G37" s="41">
        <v>40908</v>
      </c>
      <c r="H37" s="40" t="s">
        <v>39</v>
      </c>
      <c r="I37" s="40">
        <f t="shared" si="9"/>
        <v>6</v>
      </c>
      <c r="J37" s="40">
        <f t="shared" si="8"/>
        <v>75</v>
      </c>
      <c r="K37" s="40"/>
      <c r="L37" s="127">
        <v>170</v>
      </c>
      <c r="M37" s="127">
        <f t="shared" si="7"/>
        <v>12750</v>
      </c>
      <c r="N37" s="40"/>
      <c r="O37" s="129"/>
    </row>
    <row r="38" s="55" customFormat="1" ht="18" customHeight="1" spans="1:15">
      <c r="A38" s="40"/>
      <c r="B38" s="40"/>
      <c r="C38" s="40"/>
      <c r="D38" s="115"/>
      <c r="E38" s="116"/>
      <c r="F38" s="41">
        <v>40909</v>
      </c>
      <c r="G38" s="39">
        <v>42216</v>
      </c>
      <c r="H38" s="40" t="s">
        <v>39</v>
      </c>
      <c r="I38" s="40">
        <f t="shared" si="9"/>
        <v>3</v>
      </c>
      <c r="J38" s="40">
        <f t="shared" si="8"/>
        <v>43</v>
      </c>
      <c r="K38" s="40"/>
      <c r="L38" s="127">
        <v>234</v>
      </c>
      <c r="M38" s="127">
        <f t="shared" si="7"/>
        <v>10062</v>
      </c>
      <c r="N38" s="40"/>
      <c r="O38" s="130"/>
    </row>
    <row r="39" s="55" customFormat="1" ht="18" customHeight="1" spans="1:15">
      <c r="A39" s="40">
        <f>MAX(A$3:A38)+1</f>
        <v>11</v>
      </c>
      <c r="B39" s="40" t="s">
        <v>49</v>
      </c>
      <c r="C39" s="40" t="s">
        <v>50</v>
      </c>
      <c r="D39" s="115">
        <v>36708</v>
      </c>
      <c r="E39" s="115">
        <v>36708</v>
      </c>
      <c r="F39" s="39">
        <v>36739</v>
      </c>
      <c r="G39" s="39">
        <v>38352</v>
      </c>
      <c r="H39" s="40" t="s">
        <v>19</v>
      </c>
      <c r="I39" s="40">
        <f t="shared" si="9"/>
        <v>4</v>
      </c>
      <c r="J39" s="40">
        <f t="shared" si="8"/>
        <v>53</v>
      </c>
      <c r="K39" s="40">
        <f t="shared" si="3"/>
        <v>180</v>
      </c>
      <c r="L39" s="132">
        <v>150</v>
      </c>
      <c r="M39" s="127">
        <f t="shared" si="7"/>
        <v>7950</v>
      </c>
      <c r="N39" s="40">
        <f t="shared" si="4"/>
        <v>35238</v>
      </c>
      <c r="O39" s="128"/>
    </row>
    <row r="40" s="55" customFormat="1" ht="18" customHeight="1" spans="1:15">
      <c r="A40" s="40"/>
      <c r="B40" s="40"/>
      <c r="C40" s="40"/>
      <c r="D40" s="115"/>
      <c r="E40" s="115"/>
      <c r="F40" s="39">
        <v>38353</v>
      </c>
      <c r="G40" s="39">
        <v>39752</v>
      </c>
      <c r="H40" s="40" t="s">
        <v>39</v>
      </c>
      <c r="I40" s="40">
        <f t="shared" si="9"/>
        <v>3</v>
      </c>
      <c r="J40" s="40">
        <f t="shared" si="8"/>
        <v>46</v>
      </c>
      <c r="K40" s="40"/>
      <c r="L40" s="132">
        <v>170</v>
      </c>
      <c r="M40" s="127">
        <f t="shared" si="7"/>
        <v>7820</v>
      </c>
      <c r="N40" s="40"/>
      <c r="O40" s="129"/>
    </row>
    <row r="41" s="55" customFormat="1" ht="18" customHeight="1" spans="1:15">
      <c r="A41" s="40"/>
      <c r="B41" s="40"/>
      <c r="C41" s="40"/>
      <c r="D41" s="115"/>
      <c r="E41" s="115"/>
      <c r="F41" s="39">
        <v>39753</v>
      </c>
      <c r="G41" s="39">
        <v>40908</v>
      </c>
      <c r="H41" s="40" t="s">
        <v>51</v>
      </c>
      <c r="I41" s="40">
        <f t="shared" si="9"/>
        <v>3</v>
      </c>
      <c r="J41" s="40">
        <f t="shared" si="8"/>
        <v>38</v>
      </c>
      <c r="K41" s="40"/>
      <c r="L41" s="132">
        <v>200</v>
      </c>
      <c r="M41" s="127">
        <f t="shared" si="7"/>
        <v>7600</v>
      </c>
      <c r="N41" s="40"/>
      <c r="O41" s="129"/>
    </row>
    <row r="42" s="55" customFormat="1" ht="18" customHeight="1" spans="1:15">
      <c r="A42" s="40"/>
      <c r="B42" s="40"/>
      <c r="C42" s="40"/>
      <c r="D42" s="115"/>
      <c r="E42" s="115"/>
      <c r="F42" s="39">
        <v>40909</v>
      </c>
      <c r="G42" s="39">
        <v>42216</v>
      </c>
      <c r="H42" s="40" t="s">
        <v>52</v>
      </c>
      <c r="I42" s="40">
        <f t="shared" si="9"/>
        <v>3</v>
      </c>
      <c r="J42" s="40">
        <f t="shared" si="8"/>
        <v>43</v>
      </c>
      <c r="K42" s="40"/>
      <c r="L42" s="132">
        <v>276</v>
      </c>
      <c r="M42" s="127">
        <f t="shared" si="7"/>
        <v>11868</v>
      </c>
      <c r="N42" s="40"/>
      <c r="O42" s="130"/>
    </row>
    <row r="43" s="55" customFormat="1" ht="18" customHeight="1" spans="1:15">
      <c r="A43" s="40">
        <f>MAX(A$3:A42)+1</f>
        <v>12</v>
      </c>
      <c r="B43" s="40" t="s">
        <v>53</v>
      </c>
      <c r="C43" s="40" t="s">
        <v>50</v>
      </c>
      <c r="D43" s="115">
        <v>36708</v>
      </c>
      <c r="E43" s="115">
        <v>36708</v>
      </c>
      <c r="F43" s="39">
        <v>36739</v>
      </c>
      <c r="G43" s="39">
        <v>38717</v>
      </c>
      <c r="H43" s="40" t="s">
        <v>19</v>
      </c>
      <c r="I43" s="40">
        <f t="shared" si="9"/>
        <v>5</v>
      </c>
      <c r="J43" s="40">
        <f t="shared" si="8"/>
        <v>65</v>
      </c>
      <c r="K43" s="40">
        <f t="shared" si="3"/>
        <v>180</v>
      </c>
      <c r="L43" s="40">
        <v>150</v>
      </c>
      <c r="M43" s="127">
        <f t="shared" si="7"/>
        <v>9750</v>
      </c>
      <c r="N43" s="40">
        <f t="shared" si="4"/>
        <v>34248</v>
      </c>
      <c r="O43" s="128"/>
    </row>
    <row r="44" s="55" customFormat="1" ht="18" customHeight="1" spans="1:15">
      <c r="A44" s="40"/>
      <c r="B44" s="40"/>
      <c r="C44" s="40"/>
      <c r="D44" s="115"/>
      <c r="E44" s="115"/>
      <c r="F44" s="39">
        <v>38718</v>
      </c>
      <c r="G44" s="39">
        <v>40512</v>
      </c>
      <c r="H44" s="40" t="s">
        <v>39</v>
      </c>
      <c r="I44" s="40">
        <f t="shared" si="9"/>
        <v>4</v>
      </c>
      <c r="J44" s="40">
        <f t="shared" si="8"/>
        <v>59</v>
      </c>
      <c r="K44" s="40"/>
      <c r="L44" s="40">
        <v>170</v>
      </c>
      <c r="M44" s="127">
        <f t="shared" si="7"/>
        <v>10030</v>
      </c>
      <c r="N44" s="40"/>
      <c r="O44" s="129"/>
    </row>
    <row r="45" s="55" customFormat="1" ht="18" customHeight="1" spans="1:15">
      <c r="A45" s="40"/>
      <c r="B45" s="40"/>
      <c r="C45" s="40"/>
      <c r="D45" s="115"/>
      <c r="E45" s="115"/>
      <c r="F45" s="39">
        <v>40513</v>
      </c>
      <c r="G45" s="39">
        <v>40908</v>
      </c>
      <c r="H45" s="40" t="s">
        <v>51</v>
      </c>
      <c r="I45" s="40">
        <f t="shared" si="9"/>
        <v>1</v>
      </c>
      <c r="J45" s="40">
        <f t="shared" si="8"/>
        <v>13</v>
      </c>
      <c r="K45" s="40"/>
      <c r="L45" s="40">
        <v>200</v>
      </c>
      <c r="M45" s="127">
        <f t="shared" si="7"/>
        <v>2600</v>
      </c>
      <c r="N45" s="40"/>
      <c r="O45" s="129"/>
    </row>
    <row r="46" s="55" customFormat="1" ht="18" customHeight="1" spans="1:15">
      <c r="A46" s="40"/>
      <c r="B46" s="40"/>
      <c r="C46" s="40"/>
      <c r="D46" s="115"/>
      <c r="E46" s="115"/>
      <c r="F46" s="39">
        <v>40909</v>
      </c>
      <c r="G46" s="115">
        <v>42216</v>
      </c>
      <c r="H46" s="40" t="s">
        <v>51</v>
      </c>
      <c r="I46" s="40">
        <f t="shared" si="9"/>
        <v>3</v>
      </c>
      <c r="J46" s="40">
        <f t="shared" si="8"/>
        <v>43</v>
      </c>
      <c r="K46" s="40"/>
      <c r="L46" s="40">
        <v>276</v>
      </c>
      <c r="M46" s="127">
        <f t="shared" si="7"/>
        <v>11868</v>
      </c>
      <c r="N46" s="40"/>
      <c r="O46" s="130"/>
    </row>
    <row r="47" s="55" customFormat="1" ht="18" customHeight="1" spans="1:15">
      <c r="A47" s="40">
        <f>MAX(A$3:A46)+1</f>
        <v>13</v>
      </c>
      <c r="B47" s="40" t="s">
        <v>54</v>
      </c>
      <c r="C47" s="40" t="s">
        <v>50</v>
      </c>
      <c r="D47" s="115">
        <v>36708</v>
      </c>
      <c r="E47" s="115">
        <v>36708</v>
      </c>
      <c r="F47" s="39">
        <v>36739</v>
      </c>
      <c r="G47" s="39">
        <v>38352</v>
      </c>
      <c r="H47" s="40" t="s">
        <v>19</v>
      </c>
      <c r="I47" s="40">
        <f t="shared" si="9"/>
        <v>4</v>
      </c>
      <c r="J47" s="40">
        <f t="shared" si="8"/>
        <v>53</v>
      </c>
      <c r="K47" s="40">
        <f t="shared" si="3"/>
        <v>180</v>
      </c>
      <c r="L47" s="40">
        <v>150</v>
      </c>
      <c r="M47" s="127">
        <f t="shared" si="7"/>
        <v>7950</v>
      </c>
      <c r="N47" s="40">
        <f>SUM(M47:M93)-SUM(N48:N93)</f>
        <v>35178</v>
      </c>
      <c r="O47" s="128"/>
    </row>
    <row r="48" s="55" customFormat="1" ht="18" customHeight="1" spans="1:15">
      <c r="A48" s="40"/>
      <c r="B48" s="40"/>
      <c r="C48" s="40"/>
      <c r="D48" s="115"/>
      <c r="E48" s="115"/>
      <c r="F48" s="39">
        <v>38353</v>
      </c>
      <c r="G48" s="39">
        <v>39813</v>
      </c>
      <c r="H48" s="40" t="s">
        <v>39</v>
      </c>
      <c r="I48" s="40">
        <f t="shared" si="9"/>
        <v>3</v>
      </c>
      <c r="J48" s="40">
        <f t="shared" si="8"/>
        <v>48</v>
      </c>
      <c r="K48" s="40"/>
      <c r="L48" s="40">
        <v>170</v>
      </c>
      <c r="M48" s="127">
        <f t="shared" si="7"/>
        <v>8160</v>
      </c>
      <c r="N48" s="40"/>
      <c r="O48" s="129"/>
    </row>
    <row r="49" s="55" customFormat="1" ht="18" customHeight="1" spans="1:15">
      <c r="A49" s="40"/>
      <c r="B49" s="40"/>
      <c r="C49" s="40"/>
      <c r="D49" s="115"/>
      <c r="E49" s="115"/>
      <c r="F49" s="39">
        <v>39814</v>
      </c>
      <c r="G49" s="39">
        <v>40908</v>
      </c>
      <c r="H49" s="40" t="s">
        <v>51</v>
      </c>
      <c r="I49" s="40">
        <f t="shared" si="9"/>
        <v>2</v>
      </c>
      <c r="J49" s="40">
        <f t="shared" si="8"/>
        <v>36</v>
      </c>
      <c r="K49" s="40"/>
      <c r="L49" s="40">
        <v>200</v>
      </c>
      <c r="M49" s="127">
        <f t="shared" si="7"/>
        <v>7200</v>
      </c>
      <c r="N49" s="40"/>
      <c r="O49" s="129"/>
    </row>
    <row r="50" s="55" customFormat="1" ht="18" customHeight="1" spans="1:15">
      <c r="A50" s="40"/>
      <c r="B50" s="40"/>
      <c r="C50" s="40"/>
      <c r="D50" s="115"/>
      <c r="E50" s="115"/>
      <c r="F50" s="39">
        <v>40909</v>
      </c>
      <c r="G50" s="39">
        <v>42216</v>
      </c>
      <c r="H50" s="40" t="s">
        <v>55</v>
      </c>
      <c r="I50" s="40">
        <f t="shared" si="9"/>
        <v>3</v>
      </c>
      <c r="J50" s="40">
        <f t="shared" si="8"/>
        <v>43</v>
      </c>
      <c r="K50" s="40"/>
      <c r="L50" s="40">
        <v>276</v>
      </c>
      <c r="M50" s="127">
        <f t="shared" si="7"/>
        <v>11868</v>
      </c>
      <c r="N50" s="40"/>
      <c r="O50" s="130"/>
    </row>
    <row r="51" s="55" customFormat="1" ht="18" customHeight="1" spans="1:15">
      <c r="A51" s="52" t="s">
        <v>56</v>
      </c>
      <c r="B51" s="52"/>
      <c r="C51" s="119"/>
      <c r="D51" s="120"/>
      <c r="E51" s="120"/>
      <c r="F51" s="121"/>
      <c r="G51" s="122"/>
      <c r="H51" s="123">
        <v>422390</v>
      </c>
      <c r="I51" s="123"/>
      <c r="J51" s="123"/>
      <c r="K51" s="123"/>
      <c r="L51" s="123"/>
      <c r="M51" s="123"/>
      <c r="N51" s="123"/>
      <c r="O51" s="133"/>
    </row>
    <row r="52" s="4" customFormat="1" ht="18" customHeight="1" spans="1:14">
      <c r="A52" s="8"/>
      <c r="B52" s="8"/>
      <c r="C52" s="124"/>
      <c r="D52" s="125"/>
      <c r="E52" s="125"/>
      <c r="F52" s="8"/>
      <c r="G52" s="126"/>
      <c r="H52" s="8"/>
      <c r="I52" s="124"/>
      <c r="J52" s="124"/>
      <c r="K52" s="8"/>
      <c r="L52" s="8"/>
      <c r="M52" s="8"/>
      <c r="N52" s="8"/>
    </row>
    <row r="53" s="4" customFormat="1" ht="18" customHeight="1" spans="1:14">
      <c r="A53" s="8"/>
      <c r="B53" s="8"/>
      <c r="C53" s="124"/>
      <c r="D53" s="125"/>
      <c r="E53" s="125"/>
      <c r="F53" s="8"/>
      <c r="G53" s="126"/>
      <c r="H53" s="8"/>
      <c r="I53" s="124"/>
      <c r="J53" s="124"/>
      <c r="K53" s="8"/>
      <c r="L53" s="8"/>
      <c r="M53" s="8"/>
      <c r="N53" s="8"/>
    </row>
    <row r="54" s="4" customFormat="1" ht="18" customHeight="1" spans="1:14">
      <c r="A54" s="8"/>
      <c r="B54" s="8" t="s">
        <v>57</v>
      </c>
      <c r="C54" s="124" t="s">
        <v>58</v>
      </c>
      <c r="D54" s="125"/>
      <c r="E54" s="125"/>
      <c r="F54" s="8"/>
      <c r="G54" s="126"/>
      <c r="H54" s="8"/>
      <c r="I54" s="124"/>
      <c r="J54" s="124"/>
      <c r="K54" s="8"/>
      <c r="L54" s="8"/>
      <c r="M54" s="8"/>
      <c r="N54" s="8"/>
    </row>
    <row r="55" s="4" customFormat="1" ht="18" customHeight="1" spans="1:15">
      <c r="A55" s="8"/>
      <c r="B55" s="8"/>
      <c r="C55" s="124"/>
      <c r="D55" s="125"/>
      <c r="E55" s="125"/>
      <c r="F55" s="8"/>
      <c r="G55" s="126"/>
      <c r="H55" s="110" t="s">
        <v>59</v>
      </c>
      <c r="I55" s="110"/>
      <c r="J55" s="110"/>
      <c r="K55" s="110"/>
      <c r="L55" s="110"/>
      <c r="M55" s="110"/>
      <c r="N55" s="110"/>
      <c r="O55" s="110"/>
    </row>
    <row r="56" spans="8:20">
      <c r="H56" s="110">
        <v>43388</v>
      </c>
      <c r="I56" s="110"/>
      <c r="J56" s="110"/>
      <c r="K56" s="110"/>
      <c r="L56" s="110"/>
      <c r="M56" s="110"/>
      <c r="N56" s="110"/>
      <c r="O56" s="110"/>
      <c r="P56" s="134"/>
      <c r="Q56" s="134"/>
      <c r="R56" s="134"/>
      <c r="S56" s="134"/>
      <c r="T56" s="134"/>
    </row>
  </sheetData>
  <autoFilter ref="A3:N51">
    <extLst/>
  </autoFilter>
  <mergeCells count="108">
    <mergeCell ref="A2:N2"/>
    <mergeCell ref="H51:O51"/>
    <mergeCell ref="H55:O55"/>
    <mergeCell ref="H56:O56"/>
    <mergeCell ref="A4:A6"/>
    <mergeCell ref="A7:A10"/>
    <mergeCell ref="A11:A13"/>
    <mergeCell ref="A14:A17"/>
    <mergeCell ref="A18:A21"/>
    <mergeCell ref="A22:A24"/>
    <mergeCell ref="A25:A28"/>
    <mergeCell ref="A29:A32"/>
    <mergeCell ref="A33:A35"/>
    <mergeCell ref="A36:A38"/>
    <mergeCell ref="A39:A42"/>
    <mergeCell ref="A43:A46"/>
    <mergeCell ref="A47:A50"/>
    <mergeCell ref="B4:B6"/>
    <mergeCell ref="B7:B10"/>
    <mergeCell ref="B11:B13"/>
    <mergeCell ref="B14:B17"/>
    <mergeCell ref="B18:B21"/>
    <mergeCell ref="B22:B24"/>
    <mergeCell ref="B25:B28"/>
    <mergeCell ref="B29:B32"/>
    <mergeCell ref="B33:B35"/>
    <mergeCell ref="B36:B38"/>
    <mergeCell ref="B39:B42"/>
    <mergeCell ref="B43:B46"/>
    <mergeCell ref="B47:B50"/>
    <mergeCell ref="C4:C6"/>
    <mergeCell ref="C7:C10"/>
    <mergeCell ref="C11:C13"/>
    <mergeCell ref="C14:C17"/>
    <mergeCell ref="C18:C21"/>
    <mergeCell ref="C22:C24"/>
    <mergeCell ref="C25:C28"/>
    <mergeCell ref="C29:C32"/>
    <mergeCell ref="C33:C35"/>
    <mergeCell ref="C36:C38"/>
    <mergeCell ref="C39:C42"/>
    <mergeCell ref="C43:C46"/>
    <mergeCell ref="C47:C50"/>
    <mergeCell ref="D4:D6"/>
    <mergeCell ref="D7:D10"/>
    <mergeCell ref="D11:D13"/>
    <mergeCell ref="D14:D17"/>
    <mergeCell ref="D18:D21"/>
    <mergeCell ref="D22:D24"/>
    <mergeCell ref="D25:D28"/>
    <mergeCell ref="D29:D32"/>
    <mergeCell ref="D33:D35"/>
    <mergeCell ref="D36:D38"/>
    <mergeCell ref="D39:D42"/>
    <mergeCell ref="D43:D46"/>
    <mergeCell ref="D47:D50"/>
    <mergeCell ref="E4:E6"/>
    <mergeCell ref="E7:E10"/>
    <mergeCell ref="E11:E13"/>
    <mergeCell ref="E14:E17"/>
    <mergeCell ref="E18:E21"/>
    <mergeCell ref="E22:E24"/>
    <mergeCell ref="E25:E28"/>
    <mergeCell ref="E29:E32"/>
    <mergeCell ref="E33:E35"/>
    <mergeCell ref="E36:E38"/>
    <mergeCell ref="E39:E42"/>
    <mergeCell ref="E43:E46"/>
    <mergeCell ref="E47:E50"/>
    <mergeCell ref="K4:K6"/>
    <mergeCell ref="K7:K10"/>
    <mergeCell ref="K11:K13"/>
    <mergeCell ref="K14:K17"/>
    <mergeCell ref="K18:K21"/>
    <mergeCell ref="K22:K24"/>
    <mergeCell ref="K25:K28"/>
    <mergeCell ref="K29:K32"/>
    <mergeCell ref="K33:K35"/>
    <mergeCell ref="K36:K38"/>
    <mergeCell ref="K39:K42"/>
    <mergeCell ref="K43:K46"/>
    <mergeCell ref="K47:K50"/>
    <mergeCell ref="N4:N6"/>
    <mergeCell ref="N7:N10"/>
    <mergeCell ref="N11:N13"/>
    <mergeCell ref="N14:N17"/>
    <mergeCell ref="N18:N21"/>
    <mergeCell ref="N22:N24"/>
    <mergeCell ref="N25:N28"/>
    <mergeCell ref="N29:N32"/>
    <mergeCell ref="N33:N35"/>
    <mergeCell ref="N36:N38"/>
    <mergeCell ref="N39:N42"/>
    <mergeCell ref="N43:N46"/>
    <mergeCell ref="N47:N50"/>
    <mergeCell ref="O4:O6"/>
    <mergeCell ref="O7:O10"/>
    <mergeCell ref="O11:O13"/>
    <mergeCell ref="O14:O17"/>
    <mergeCell ref="O18:O21"/>
    <mergeCell ref="O22:O24"/>
    <mergeCell ref="O25:O28"/>
    <mergeCell ref="O29:O32"/>
    <mergeCell ref="O33:O35"/>
    <mergeCell ref="O36:O38"/>
    <mergeCell ref="O39:O42"/>
    <mergeCell ref="O43:O46"/>
    <mergeCell ref="O47:O50"/>
  </mergeCells>
  <printOptions horizontalCentered="1"/>
  <pageMargins left="0.751388888888889" right="0.751388888888889" top="0.605555555555556" bottom="0.605555555555556" header="0.511805555555556" footer="0.511805555555556"/>
  <pageSetup paperSize="9" scale="93" orientation="landscape" horizontalDpi="600"/>
  <headerFooter>
    <oddFooter>&amp;C第 &amp;P 页，共 &amp;N 页</oddFooter>
  </headerFooter>
  <rowBreaks count="2" manualBreakCount="2">
    <brk id="28" max="16383" man="1"/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O630"/>
  <sheetViews>
    <sheetView tabSelected="1" view="pageBreakPreview" zoomScaleNormal="100" zoomScaleSheetLayoutView="100" workbookViewId="0">
      <pane ySplit="4" topLeftCell="A5" activePane="bottomLeft" state="frozen"/>
      <selection/>
      <selection pane="bottomLeft" activeCell="Q616" sqref="Q616"/>
    </sheetView>
  </sheetViews>
  <sheetFormatPr defaultColWidth="9" defaultRowHeight="13.5"/>
  <cols>
    <col min="1" max="1" width="5.5" style="54" customWidth="1"/>
    <col min="2" max="2" width="8.25" style="56" customWidth="1"/>
    <col min="3" max="3" width="12.625" customWidth="1"/>
    <col min="4" max="4" width="14.375" style="54" customWidth="1"/>
    <col min="5" max="5" width="11.5"/>
    <col min="6" max="6" width="12.625" customWidth="1"/>
    <col min="7" max="7" width="13.625" customWidth="1"/>
    <col min="8" max="8" width="11.125" style="57" customWidth="1"/>
    <col min="9" max="9" width="2.5" hidden="1" customWidth="1"/>
    <col min="10" max="10" width="9.5" customWidth="1"/>
    <col min="11" max="12" width="9" style="54"/>
    <col min="13" max="13" width="9" customWidth="1"/>
    <col min="14" max="14" width="9" style="54" customWidth="1"/>
  </cols>
  <sheetData>
    <row r="1" ht="12" customHeight="1" spans="1:2">
      <c r="A1" s="58" t="s">
        <v>60</v>
      </c>
      <c r="B1" s="59"/>
    </row>
    <row r="2" ht="27" customHeight="1" spans="1:15">
      <c r="A2" s="60" t="s">
        <v>61</v>
      </c>
      <c r="B2" s="6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6.95" customHeight="1" spans="1:14">
      <c r="A3" s="7"/>
      <c r="B3" s="62"/>
      <c r="C3" s="7"/>
      <c r="D3" s="7"/>
      <c r="E3" s="7"/>
      <c r="F3" s="7"/>
      <c r="G3" s="7"/>
      <c r="H3" s="63"/>
      <c r="I3" s="7"/>
      <c r="J3" s="7"/>
      <c r="K3" s="7"/>
      <c r="L3" s="7"/>
      <c r="M3" s="7"/>
      <c r="N3" s="7"/>
    </row>
    <row r="4" s="55" customFormat="1" ht="24.95" customHeight="1" spans="1:15">
      <c r="A4" s="64" t="s">
        <v>2</v>
      </c>
      <c r="B4" s="47" t="s">
        <v>3</v>
      </c>
      <c r="C4" s="47" t="s">
        <v>4</v>
      </c>
      <c r="D4" s="65" t="s">
        <v>5</v>
      </c>
      <c r="E4" s="47" t="s">
        <v>6</v>
      </c>
      <c r="F4" s="47" t="s">
        <v>7</v>
      </c>
      <c r="G4" s="65" t="s">
        <v>8</v>
      </c>
      <c r="H4" s="65" t="s">
        <v>9</v>
      </c>
      <c r="I4" s="47" t="s">
        <v>10</v>
      </c>
      <c r="J4" s="47" t="s">
        <v>11</v>
      </c>
      <c r="K4" s="47" t="s">
        <v>12</v>
      </c>
      <c r="L4" s="69" t="s">
        <v>13</v>
      </c>
      <c r="M4" s="69" t="s">
        <v>14</v>
      </c>
      <c r="N4" s="47" t="s">
        <v>15</v>
      </c>
      <c r="O4" s="47" t="s">
        <v>16</v>
      </c>
    </row>
    <row r="5" ht="18" customHeight="1" spans="1:15">
      <c r="A5" s="11">
        <f>MAX(A$4:A4)+1</f>
        <v>1</v>
      </c>
      <c r="B5" s="40" t="s">
        <v>62</v>
      </c>
      <c r="C5" s="12" t="s">
        <v>18</v>
      </c>
      <c r="D5" s="13">
        <v>39264</v>
      </c>
      <c r="E5" s="14">
        <v>39264</v>
      </c>
      <c r="F5" s="14">
        <v>39295</v>
      </c>
      <c r="G5" s="13">
        <v>40056</v>
      </c>
      <c r="H5" s="66" t="s">
        <v>19</v>
      </c>
      <c r="I5" s="11">
        <v>2</v>
      </c>
      <c r="J5" s="11">
        <f t="shared" ref="J5:J14" si="0">DATEDIF(F5,G5,"M")+1</f>
        <v>25</v>
      </c>
      <c r="K5" s="11">
        <f t="shared" ref="K5:K68" si="1">SUM(J5:J625)-SUM(K6:K625)</f>
        <v>101</v>
      </c>
      <c r="L5" s="21">
        <v>150</v>
      </c>
      <c r="M5" s="21">
        <f t="shared" ref="M5:M14" si="2">L5*J5</f>
        <v>3750</v>
      </c>
      <c r="N5" s="11">
        <f t="shared" ref="N5:N68" si="3">SUM(M5:M625)-SUM(N6:N625)</f>
        <v>19742</v>
      </c>
      <c r="O5" s="28"/>
    </row>
    <row r="6" ht="18" customHeight="1" spans="1:15">
      <c r="A6" s="11"/>
      <c r="B6" s="40"/>
      <c r="C6" s="16"/>
      <c r="D6" s="13"/>
      <c r="E6" s="14"/>
      <c r="F6" s="14">
        <v>40057</v>
      </c>
      <c r="G6" s="13">
        <v>40908</v>
      </c>
      <c r="H6" s="66" t="s">
        <v>20</v>
      </c>
      <c r="I6" s="11">
        <v>2</v>
      </c>
      <c r="J6" s="11">
        <f t="shared" si="0"/>
        <v>28</v>
      </c>
      <c r="K6" s="11"/>
      <c r="L6" s="21">
        <v>170</v>
      </c>
      <c r="M6" s="21">
        <f t="shared" si="2"/>
        <v>4760</v>
      </c>
      <c r="N6" s="11"/>
      <c r="O6" s="28"/>
    </row>
    <row r="7" ht="18" customHeight="1" spans="1:15">
      <c r="A7" s="11"/>
      <c r="B7" s="40"/>
      <c r="C7" s="16"/>
      <c r="D7" s="13"/>
      <c r="E7" s="14"/>
      <c r="F7" s="14">
        <v>40909</v>
      </c>
      <c r="G7" s="13">
        <v>42369</v>
      </c>
      <c r="H7" s="66" t="s">
        <v>63</v>
      </c>
      <c r="I7" s="11">
        <v>6</v>
      </c>
      <c r="J7" s="11">
        <f t="shared" si="0"/>
        <v>48</v>
      </c>
      <c r="K7" s="11"/>
      <c r="L7" s="21">
        <v>234</v>
      </c>
      <c r="M7" s="21">
        <f t="shared" si="2"/>
        <v>11232</v>
      </c>
      <c r="N7" s="11"/>
      <c r="O7" s="28"/>
    </row>
    <row r="8" ht="18" customHeight="1" spans="1:15">
      <c r="A8" s="11">
        <f>MAX(A$4:A7)+1</f>
        <v>2</v>
      </c>
      <c r="B8" s="40" t="s">
        <v>64</v>
      </c>
      <c r="C8" s="16"/>
      <c r="D8" s="13">
        <v>37073</v>
      </c>
      <c r="E8" s="14">
        <v>37073</v>
      </c>
      <c r="F8" s="14">
        <v>37104</v>
      </c>
      <c r="G8" s="13">
        <v>38260</v>
      </c>
      <c r="H8" s="66" t="s">
        <v>19</v>
      </c>
      <c r="I8" s="11">
        <v>3</v>
      </c>
      <c r="J8" s="11">
        <f t="shared" si="0"/>
        <v>38</v>
      </c>
      <c r="K8" s="11">
        <f t="shared" si="1"/>
        <v>173</v>
      </c>
      <c r="L8" s="21">
        <v>150</v>
      </c>
      <c r="M8" s="21">
        <f t="shared" si="2"/>
        <v>5700</v>
      </c>
      <c r="N8" s="11">
        <f t="shared" si="3"/>
        <v>32688</v>
      </c>
      <c r="O8" s="28"/>
    </row>
    <row r="9" ht="18" customHeight="1" spans="1:15">
      <c r="A9" s="11"/>
      <c r="B9" s="40"/>
      <c r="C9" s="16"/>
      <c r="D9" s="13"/>
      <c r="E9" s="14"/>
      <c r="F9" s="14">
        <v>38261</v>
      </c>
      <c r="G9" s="13">
        <v>40908</v>
      </c>
      <c r="H9" s="66" t="s">
        <v>25</v>
      </c>
      <c r="I9" s="11">
        <v>7</v>
      </c>
      <c r="J9" s="11">
        <f t="shared" si="0"/>
        <v>87</v>
      </c>
      <c r="K9" s="11"/>
      <c r="L9" s="21">
        <v>170</v>
      </c>
      <c r="M9" s="21">
        <f t="shared" si="2"/>
        <v>14790</v>
      </c>
      <c r="N9" s="11"/>
      <c r="O9" s="28"/>
    </row>
    <row r="10" ht="18" customHeight="1" spans="1:15">
      <c r="A10" s="11"/>
      <c r="B10" s="40"/>
      <c r="C10" s="16"/>
      <c r="D10" s="13"/>
      <c r="E10" s="14"/>
      <c r="F10" s="14">
        <v>40909</v>
      </c>
      <c r="G10" s="13">
        <v>41670</v>
      </c>
      <c r="H10" s="66" t="s">
        <v>20</v>
      </c>
      <c r="I10" s="11">
        <v>2</v>
      </c>
      <c r="J10" s="11">
        <f t="shared" si="0"/>
        <v>25</v>
      </c>
      <c r="K10" s="11"/>
      <c r="L10" s="21">
        <v>234</v>
      </c>
      <c r="M10" s="21">
        <f t="shared" si="2"/>
        <v>5850</v>
      </c>
      <c r="N10" s="11"/>
      <c r="O10" s="28"/>
    </row>
    <row r="11" ht="18" customHeight="1" spans="1:15">
      <c r="A11" s="11"/>
      <c r="B11" s="40"/>
      <c r="C11" s="16"/>
      <c r="D11" s="13"/>
      <c r="E11" s="14"/>
      <c r="F11" s="14">
        <v>41671</v>
      </c>
      <c r="G11" s="13">
        <v>42369</v>
      </c>
      <c r="H11" s="66" t="s">
        <v>65</v>
      </c>
      <c r="I11" s="11">
        <v>1</v>
      </c>
      <c r="J11" s="11">
        <f t="shared" si="0"/>
        <v>23</v>
      </c>
      <c r="K11" s="11"/>
      <c r="L11" s="21">
        <v>276</v>
      </c>
      <c r="M11" s="21">
        <f t="shared" si="2"/>
        <v>6348</v>
      </c>
      <c r="N11" s="11"/>
      <c r="O11" s="28"/>
    </row>
    <row r="12" ht="18" customHeight="1" spans="1:15">
      <c r="A12" s="11">
        <f>MAX(A$4:A11)+1</f>
        <v>3</v>
      </c>
      <c r="B12" s="40" t="s">
        <v>66</v>
      </c>
      <c r="C12" s="16"/>
      <c r="D12" s="67">
        <v>39387</v>
      </c>
      <c r="E12" s="14">
        <v>39387</v>
      </c>
      <c r="F12" s="14">
        <v>39417</v>
      </c>
      <c r="G12" s="13">
        <v>40785</v>
      </c>
      <c r="H12" s="66" t="s">
        <v>19</v>
      </c>
      <c r="I12" s="11">
        <v>4</v>
      </c>
      <c r="J12" s="11">
        <f t="shared" si="0"/>
        <v>45</v>
      </c>
      <c r="K12" s="11">
        <f t="shared" si="1"/>
        <v>101</v>
      </c>
      <c r="L12" s="21">
        <v>150</v>
      </c>
      <c r="M12" s="21">
        <f t="shared" si="2"/>
        <v>6750</v>
      </c>
      <c r="N12" s="11">
        <f t="shared" si="3"/>
        <v>19662</v>
      </c>
      <c r="O12" s="34"/>
    </row>
    <row r="13" ht="18" customHeight="1" spans="1:15">
      <c r="A13" s="11"/>
      <c r="B13" s="40"/>
      <c r="C13" s="16"/>
      <c r="D13" s="67"/>
      <c r="E13" s="14"/>
      <c r="F13" s="14">
        <v>40787</v>
      </c>
      <c r="G13" s="13">
        <v>40877</v>
      </c>
      <c r="H13" s="66" t="s">
        <v>39</v>
      </c>
      <c r="I13" s="11"/>
      <c r="J13" s="11">
        <f t="shared" si="0"/>
        <v>3</v>
      </c>
      <c r="K13" s="11"/>
      <c r="L13" s="21">
        <v>170</v>
      </c>
      <c r="M13" s="21">
        <f t="shared" si="2"/>
        <v>510</v>
      </c>
      <c r="N13" s="11"/>
      <c r="O13" s="35"/>
    </row>
    <row r="14" ht="18" customHeight="1" spans="1:15">
      <c r="A14" s="11"/>
      <c r="B14" s="40"/>
      <c r="C14" s="16"/>
      <c r="D14" s="67"/>
      <c r="E14" s="14"/>
      <c r="F14" s="14">
        <v>40909</v>
      </c>
      <c r="G14" s="13">
        <v>41120</v>
      </c>
      <c r="H14" s="66" t="s">
        <v>39</v>
      </c>
      <c r="I14" s="11"/>
      <c r="J14" s="11">
        <f t="shared" si="0"/>
        <v>7</v>
      </c>
      <c r="K14" s="11"/>
      <c r="L14" s="21">
        <v>234</v>
      </c>
      <c r="M14" s="21">
        <f t="shared" si="2"/>
        <v>1638</v>
      </c>
      <c r="N14" s="11"/>
      <c r="O14" s="35"/>
    </row>
    <row r="15" ht="18" customHeight="1" spans="1:15">
      <c r="A15" s="11"/>
      <c r="B15" s="40"/>
      <c r="C15" s="16"/>
      <c r="D15" s="67"/>
      <c r="E15" s="14"/>
      <c r="F15" s="14">
        <v>41122</v>
      </c>
      <c r="G15" s="13">
        <v>41274</v>
      </c>
      <c r="H15" s="66" t="s">
        <v>25</v>
      </c>
      <c r="I15" s="11">
        <v>0</v>
      </c>
      <c r="J15" s="11">
        <f t="shared" ref="J15:J61" si="4">DATEDIF(F15,G15,"M")+1</f>
        <v>5</v>
      </c>
      <c r="K15" s="11"/>
      <c r="L15" s="21">
        <v>234</v>
      </c>
      <c r="M15" s="21">
        <f t="shared" ref="M15:M61" si="5">L15*J15</f>
        <v>1170</v>
      </c>
      <c r="N15" s="11"/>
      <c r="O15" s="35"/>
    </row>
    <row r="16" ht="18" customHeight="1" spans="1:15">
      <c r="A16" s="11"/>
      <c r="B16" s="40"/>
      <c r="C16" s="16"/>
      <c r="D16" s="67"/>
      <c r="E16" s="14"/>
      <c r="F16" s="14">
        <v>41122</v>
      </c>
      <c r="G16" s="13">
        <v>42369</v>
      </c>
      <c r="H16" s="66" t="s">
        <v>25</v>
      </c>
      <c r="I16" s="11">
        <v>3</v>
      </c>
      <c r="J16" s="11">
        <f t="shared" si="4"/>
        <v>41</v>
      </c>
      <c r="K16" s="11"/>
      <c r="L16" s="21">
        <v>234</v>
      </c>
      <c r="M16" s="21">
        <f t="shared" si="5"/>
        <v>9594</v>
      </c>
      <c r="N16" s="11"/>
      <c r="O16" s="36"/>
    </row>
    <row r="17" ht="18" customHeight="1" spans="1:15">
      <c r="A17" s="11">
        <f>MAX(A$4:A16)+1</f>
        <v>4</v>
      </c>
      <c r="B17" s="40" t="s">
        <v>67</v>
      </c>
      <c r="C17" s="16"/>
      <c r="D17" s="13">
        <v>39904</v>
      </c>
      <c r="E17" s="14">
        <v>39904</v>
      </c>
      <c r="F17" s="14">
        <v>39934</v>
      </c>
      <c r="G17" s="13">
        <v>40908</v>
      </c>
      <c r="H17" s="66" t="s">
        <v>46</v>
      </c>
      <c r="I17" s="11">
        <v>2</v>
      </c>
      <c r="J17" s="11">
        <f t="shared" si="4"/>
        <v>32</v>
      </c>
      <c r="K17" s="11">
        <f t="shared" si="1"/>
        <v>80</v>
      </c>
      <c r="L17" s="21">
        <v>150</v>
      </c>
      <c r="M17" s="21">
        <f t="shared" si="5"/>
        <v>4800</v>
      </c>
      <c r="N17" s="11">
        <f t="shared" si="3"/>
        <v>15870</v>
      </c>
      <c r="O17" s="34"/>
    </row>
    <row r="18" ht="18" customHeight="1" spans="1:15">
      <c r="A18" s="11"/>
      <c r="B18" s="40"/>
      <c r="C18" s="16"/>
      <c r="D18" s="13"/>
      <c r="E18" s="14"/>
      <c r="F18" s="14">
        <v>40909</v>
      </c>
      <c r="G18" s="13">
        <v>41090</v>
      </c>
      <c r="H18" s="66" t="s">
        <v>46</v>
      </c>
      <c r="I18" s="11">
        <v>0</v>
      </c>
      <c r="J18" s="11">
        <f t="shared" si="4"/>
        <v>6</v>
      </c>
      <c r="K18" s="11"/>
      <c r="L18" s="21">
        <v>207</v>
      </c>
      <c r="M18" s="21">
        <f t="shared" si="5"/>
        <v>1242</v>
      </c>
      <c r="N18" s="11"/>
      <c r="O18" s="35"/>
    </row>
    <row r="19" ht="18" customHeight="1" spans="1:15">
      <c r="A19" s="11"/>
      <c r="B19" s="40"/>
      <c r="C19" s="16"/>
      <c r="D19" s="13"/>
      <c r="E19" s="14"/>
      <c r="F19" s="14">
        <v>41091</v>
      </c>
      <c r="G19" s="13">
        <v>42369</v>
      </c>
      <c r="H19" s="66" t="s">
        <v>25</v>
      </c>
      <c r="I19" s="11">
        <v>3</v>
      </c>
      <c r="J19" s="11">
        <f t="shared" si="4"/>
        <v>42</v>
      </c>
      <c r="K19" s="11"/>
      <c r="L19" s="21">
        <v>234</v>
      </c>
      <c r="M19" s="21">
        <f t="shared" si="5"/>
        <v>9828</v>
      </c>
      <c r="N19" s="11"/>
      <c r="O19" s="36"/>
    </row>
    <row r="20" ht="18" customHeight="1" spans="1:15">
      <c r="A20" s="11">
        <f>MAX(A$4:A19)+1</f>
        <v>5</v>
      </c>
      <c r="B20" s="40" t="s">
        <v>68</v>
      </c>
      <c r="C20" s="16"/>
      <c r="D20" s="13">
        <v>37438</v>
      </c>
      <c r="E20" s="13">
        <v>37438</v>
      </c>
      <c r="F20" s="14">
        <v>37469</v>
      </c>
      <c r="G20" s="13">
        <v>39660</v>
      </c>
      <c r="H20" s="68" t="s">
        <v>19</v>
      </c>
      <c r="I20" s="11">
        <v>5</v>
      </c>
      <c r="J20" s="11">
        <f t="shared" si="4"/>
        <v>72</v>
      </c>
      <c r="K20" s="11">
        <f t="shared" si="1"/>
        <v>161</v>
      </c>
      <c r="L20" s="21">
        <v>150</v>
      </c>
      <c r="M20" s="21">
        <f t="shared" si="5"/>
        <v>10800</v>
      </c>
      <c r="N20" s="11">
        <f t="shared" si="3"/>
        <v>29002</v>
      </c>
      <c r="O20" s="34"/>
    </row>
    <row r="21" ht="18" customHeight="1" spans="1:15">
      <c r="A21" s="11"/>
      <c r="B21" s="40"/>
      <c r="C21" s="16"/>
      <c r="D21" s="13"/>
      <c r="E21" s="13"/>
      <c r="F21" s="14">
        <v>39661</v>
      </c>
      <c r="G21" s="13">
        <v>40908</v>
      </c>
      <c r="H21" s="68" t="s">
        <v>25</v>
      </c>
      <c r="I21" s="11">
        <v>3</v>
      </c>
      <c r="J21" s="11">
        <f t="shared" si="4"/>
        <v>41</v>
      </c>
      <c r="K21" s="11"/>
      <c r="L21" s="21">
        <v>170</v>
      </c>
      <c r="M21" s="21">
        <f t="shared" si="5"/>
        <v>6970</v>
      </c>
      <c r="N21" s="11"/>
      <c r="O21" s="35"/>
    </row>
    <row r="22" ht="18" customHeight="1" spans="1:15">
      <c r="A22" s="11"/>
      <c r="B22" s="40"/>
      <c r="C22" s="16"/>
      <c r="D22" s="13"/>
      <c r="E22" s="13"/>
      <c r="F22" s="14">
        <v>40909</v>
      </c>
      <c r="G22" s="13">
        <v>42369</v>
      </c>
      <c r="H22" s="68" t="s">
        <v>63</v>
      </c>
      <c r="I22" s="11">
        <v>3</v>
      </c>
      <c r="J22" s="11">
        <f t="shared" si="4"/>
        <v>48</v>
      </c>
      <c r="K22" s="11"/>
      <c r="L22" s="21">
        <v>234</v>
      </c>
      <c r="M22" s="21">
        <f t="shared" si="5"/>
        <v>11232</v>
      </c>
      <c r="N22" s="11"/>
      <c r="O22" s="36"/>
    </row>
    <row r="23" ht="18" customHeight="1" spans="1:15">
      <c r="A23" s="11">
        <f>MAX(A$4:A22)+1</f>
        <v>6</v>
      </c>
      <c r="B23" s="40" t="s">
        <v>69</v>
      </c>
      <c r="C23" s="16"/>
      <c r="D23" s="13">
        <v>37073</v>
      </c>
      <c r="E23" s="14">
        <v>37073</v>
      </c>
      <c r="F23" s="14">
        <v>37104</v>
      </c>
      <c r="G23" s="13">
        <v>38260</v>
      </c>
      <c r="H23" s="68" t="s">
        <v>19</v>
      </c>
      <c r="I23" s="11">
        <v>3</v>
      </c>
      <c r="J23" s="11">
        <f t="shared" si="4"/>
        <v>38</v>
      </c>
      <c r="K23" s="11">
        <f t="shared" si="1"/>
        <v>173</v>
      </c>
      <c r="L23" s="21">
        <v>150</v>
      </c>
      <c r="M23" s="21">
        <f t="shared" si="5"/>
        <v>5700</v>
      </c>
      <c r="N23" s="11">
        <f t="shared" si="3"/>
        <v>32688</v>
      </c>
      <c r="O23" s="34"/>
    </row>
    <row r="24" ht="18" customHeight="1" spans="1:15">
      <c r="A24" s="11"/>
      <c r="B24" s="40"/>
      <c r="C24" s="16"/>
      <c r="D24" s="13"/>
      <c r="E24" s="14"/>
      <c r="F24" s="14">
        <v>38261</v>
      </c>
      <c r="G24" s="13">
        <v>40908</v>
      </c>
      <c r="H24" s="68" t="s">
        <v>25</v>
      </c>
      <c r="I24" s="11">
        <v>7</v>
      </c>
      <c r="J24" s="11">
        <f t="shared" si="4"/>
        <v>87</v>
      </c>
      <c r="K24" s="11"/>
      <c r="L24" s="21">
        <v>170</v>
      </c>
      <c r="M24" s="21">
        <f t="shared" si="5"/>
        <v>14790</v>
      </c>
      <c r="N24" s="11"/>
      <c r="O24" s="35"/>
    </row>
    <row r="25" ht="18" customHeight="1" spans="1:15">
      <c r="A25" s="11"/>
      <c r="B25" s="40"/>
      <c r="C25" s="16"/>
      <c r="D25" s="13"/>
      <c r="E25" s="14"/>
      <c r="F25" s="14">
        <v>40909</v>
      </c>
      <c r="G25" s="13">
        <v>41670</v>
      </c>
      <c r="H25" s="68" t="s">
        <v>25</v>
      </c>
      <c r="I25" s="11">
        <v>2</v>
      </c>
      <c r="J25" s="11">
        <f t="shared" si="4"/>
        <v>25</v>
      </c>
      <c r="K25" s="11"/>
      <c r="L25" s="21">
        <v>234</v>
      </c>
      <c r="M25" s="21">
        <f t="shared" si="5"/>
        <v>5850</v>
      </c>
      <c r="N25" s="11"/>
      <c r="O25" s="35"/>
    </row>
    <row r="26" ht="18" customHeight="1" spans="1:15">
      <c r="A26" s="11"/>
      <c r="B26" s="40"/>
      <c r="C26" s="18"/>
      <c r="D26" s="13"/>
      <c r="E26" s="14"/>
      <c r="F26" s="14">
        <v>41671</v>
      </c>
      <c r="G26" s="13">
        <v>42369</v>
      </c>
      <c r="H26" s="68" t="s">
        <v>65</v>
      </c>
      <c r="I26" s="11">
        <v>1</v>
      </c>
      <c r="J26" s="11">
        <f t="shared" si="4"/>
        <v>23</v>
      </c>
      <c r="K26" s="11"/>
      <c r="L26" s="21">
        <v>276</v>
      </c>
      <c r="M26" s="21">
        <f t="shared" si="5"/>
        <v>6348</v>
      </c>
      <c r="N26" s="11"/>
      <c r="O26" s="36"/>
    </row>
    <row r="27" ht="18" customHeight="1" spans="1:15">
      <c r="A27" s="11">
        <f>MAX(A$4:A26)+1</f>
        <v>7</v>
      </c>
      <c r="B27" s="40" t="s">
        <v>70</v>
      </c>
      <c r="C27" s="12" t="s">
        <v>71</v>
      </c>
      <c r="D27" s="13">
        <v>37438</v>
      </c>
      <c r="E27" s="13">
        <v>37438</v>
      </c>
      <c r="F27" s="14">
        <v>37469</v>
      </c>
      <c r="G27" s="13">
        <v>39325</v>
      </c>
      <c r="H27" s="68" t="s">
        <v>19</v>
      </c>
      <c r="I27" s="11">
        <v>5</v>
      </c>
      <c r="J27" s="11">
        <f t="shared" si="4"/>
        <v>61</v>
      </c>
      <c r="K27" s="11">
        <f t="shared" si="1"/>
        <v>161</v>
      </c>
      <c r="L27" s="21">
        <v>150</v>
      </c>
      <c r="M27" s="21">
        <f t="shared" si="5"/>
        <v>9150</v>
      </c>
      <c r="N27" s="11">
        <f t="shared" si="3"/>
        <v>29222</v>
      </c>
      <c r="O27" s="34"/>
    </row>
    <row r="28" ht="18" customHeight="1" spans="1:15">
      <c r="A28" s="11"/>
      <c r="B28" s="40"/>
      <c r="C28" s="16"/>
      <c r="D28" s="13"/>
      <c r="E28" s="13"/>
      <c r="F28" s="14">
        <v>39326</v>
      </c>
      <c r="G28" s="13">
        <v>40908</v>
      </c>
      <c r="H28" s="66" t="s">
        <v>33</v>
      </c>
      <c r="I28" s="11">
        <v>4</v>
      </c>
      <c r="J28" s="11">
        <f t="shared" si="4"/>
        <v>52</v>
      </c>
      <c r="K28" s="11"/>
      <c r="L28" s="21">
        <v>170</v>
      </c>
      <c r="M28" s="21">
        <f t="shared" si="5"/>
        <v>8840</v>
      </c>
      <c r="N28" s="11"/>
      <c r="O28" s="35"/>
    </row>
    <row r="29" ht="18" customHeight="1" spans="1:15">
      <c r="A29" s="11"/>
      <c r="B29" s="40"/>
      <c r="C29" s="16"/>
      <c r="D29" s="13"/>
      <c r="E29" s="13"/>
      <c r="F29" s="14">
        <v>40909</v>
      </c>
      <c r="G29" s="13">
        <v>42369</v>
      </c>
      <c r="H29" s="66" t="s">
        <v>25</v>
      </c>
      <c r="I29" s="11">
        <v>3</v>
      </c>
      <c r="J29" s="11">
        <f t="shared" si="4"/>
        <v>48</v>
      </c>
      <c r="K29" s="11"/>
      <c r="L29" s="21">
        <v>234</v>
      </c>
      <c r="M29" s="21">
        <f t="shared" si="5"/>
        <v>11232</v>
      </c>
      <c r="N29" s="11"/>
      <c r="O29" s="36"/>
    </row>
    <row r="30" ht="18" customHeight="1" spans="1:15">
      <c r="A30" s="11">
        <f>MAX(A$4:A29)+1</f>
        <v>8</v>
      </c>
      <c r="B30" s="40" t="s">
        <v>72</v>
      </c>
      <c r="C30" s="16"/>
      <c r="D30" s="13">
        <v>41456</v>
      </c>
      <c r="E30" s="13">
        <v>41456</v>
      </c>
      <c r="F30" s="14">
        <v>41487</v>
      </c>
      <c r="G30" s="13">
        <v>42369</v>
      </c>
      <c r="H30" s="66" t="s">
        <v>46</v>
      </c>
      <c r="I30" s="11">
        <v>2</v>
      </c>
      <c r="J30" s="11">
        <f t="shared" si="4"/>
        <v>29</v>
      </c>
      <c r="K30" s="11">
        <f t="shared" si="1"/>
        <v>29</v>
      </c>
      <c r="L30" s="21">
        <v>207</v>
      </c>
      <c r="M30" s="21">
        <f t="shared" si="5"/>
        <v>6003</v>
      </c>
      <c r="N30" s="21">
        <f t="shared" si="3"/>
        <v>6003</v>
      </c>
      <c r="O30" s="48"/>
    </row>
    <row r="31" ht="18" customHeight="1" spans="1:15">
      <c r="A31" s="11">
        <f>MAX(A$4:A30)+1</f>
        <v>9</v>
      </c>
      <c r="B31" s="39" t="s">
        <v>73</v>
      </c>
      <c r="C31" s="16"/>
      <c r="D31" s="13">
        <v>36739</v>
      </c>
      <c r="E31" s="14">
        <v>37104</v>
      </c>
      <c r="F31" s="14">
        <v>37135</v>
      </c>
      <c r="G31" s="13">
        <v>39082</v>
      </c>
      <c r="H31" s="66" t="s">
        <v>46</v>
      </c>
      <c r="I31" s="11">
        <v>5</v>
      </c>
      <c r="J31" s="11">
        <f t="shared" si="4"/>
        <v>64</v>
      </c>
      <c r="K31" s="11">
        <f t="shared" si="1"/>
        <v>172</v>
      </c>
      <c r="L31" s="21">
        <v>150</v>
      </c>
      <c r="M31" s="21">
        <f t="shared" si="5"/>
        <v>9600</v>
      </c>
      <c r="N31" s="11">
        <f t="shared" si="3"/>
        <v>31032</v>
      </c>
      <c r="O31" s="34"/>
    </row>
    <row r="32" ht="18" customHeight="1" spans="1:15">
      <c r="A32" s="11"/>
      <c r="B32" s="39"/>
      <c r="C32" s="16"/>
      <c r="D32" s="13"/>
      <c r="E32" s="14"/>
      <c r="F32" s="14">
        <v>39083</v>
      </c>
      <c r="G32" s="13">
        <v>40908</v>
      </c>
      <c r="H32" s="66" t="s">
        <v>20</v>
      </c>
      <c r="I32" s="11">
        <v>4</v>
      </c>
      <c r="J32" s="11">
        <f t="shared" si="4"/>
        <v>60</v>
      </c>
      <c r="K32" s="11"/>
      <c r="L32" s="21">
        <v>170</v>
      </c>
      <c r="M32" s="21">
        <f t="shared" si="5"/>
        <v>10200</v>
      </c>
      <c r="N32" s="11"/>
      <c r="O32" s="35"/>
    </row>
    <row r="33" ht="18" customHeight="1" spans="1:15">
      <c r="A33" s="11"/>
      <c r="B33" s="39"/>
      <c r="C33" s="18"/>
      <c r="D33" s="13"/>
      <c r="E33" s="14"/>
      <c r="F33" s="14">
        <v>40909</v>
      </c>
      <c r="G33" s="13">
        <v>42369</v>
      </c>
      <c r="H33" s="66" t="s">
        <v>20</v>
      </c>
      <c r="I33" s="11">
        <v>3</v>
      </c>
      <c r="J33" s="11">
        <f t="shared" si="4"/>
        <v>48</v>
      </c>
      <c r="K33" s="11"/>
      <c r="L33" s="21">
        <v>234</v>
      </c>
      <c r="M33" s="21">
        <f t="shared" si="5"/>
        <v>11232</v>
      </c>
      <c r="N33" s="11"/>
      <c r="O33" s="36"/>
    </row>
    <row r="34" ht="18" customHeight="1" spans="1:15">
      <c r="A34" s="11">
        <f>MAX(A$4:A33)+1</f>
        <v>10</v>
      </c>
      <c r="B34" s="39" t="s">
        <v>74</v>
      </c>
      <c r="C34" s="12" t="s">
        <v>75</v>
      </c>
      <c r="D34" s="13">
        <v>39508</v>
      </c>
      <c r="E34" s="14">
        <v>39508</v>
      </c>
      <c r="F34" s="14">
        <v>39539</v>
      </c>
      <c r="G34" s="13">
        <v>40908</v>
      </c>
      <c r="H34" s="66" t="s">
        <v>19</v>
      </c>
      <c r="I34" s="11">
        <v>3</v>
      </c>
      <c r="J34" s="11">
        <f t="shared" si="4"/>
        <v>45</v>
      </c>
      <c r="K34" s="22">
        <f t="shared" si="1"/>
        <v>93</v>
      </c>
      <c r="L34" s="21">
        <v>150</v>
      </c>
      <c r="M34" s="21">
        <f t="shared" si="5"/>
        <v>6750</v>
      </c>
      <c r="N34" s="11">
        <f t="shared" si="3"/>
        <v>16686</v>
      </c>
      <c r="O34" s="34"/>
    </row>
    <row r="35" ht="18" customHeight="1" spans="1:15">
      <c r="A35" s="11"/>
      <c r="B35" s="39"/>
      <c r="C35" s="16"/>
      <c r="D35" s="13"/>
      <c r="E35" s="14"/>
      <c r="F35" s="14">
        <v>40909</v>
      </c>
      <c r="G35" s="13">
        <v>42369</v>
      </c>
      <c r="H35" s="66" t="s">
        <v>19</v>
      </c>
      <c r="I35" s="11">
        <v>3</v>
      </c>
      <c r="J35" s="11">
        <f t="shared" si="4"/>
        <v>48</v>
      </c>
      <c r="K35" s="22"/>
      <c r="L35" s="21">
        <v>207</v>
      </c>
      <c r="M35" s="21">
        <f t="shared" si="5"/>
        <v>9936</v>
      </c>
      <c r="N35" s="11"/>
      <c r="O35" s="36"/>
    </row>
    <row r="36" ht="18" customHeight="1" spans="1:15">
      <c r="A36" s="11">
        <f>MAX(A$4:A35)+1</f>
        <v>11</v>
      </c>
      <c r="B36" s="40" t="s">
        <v>76</v>
      </c>
      <c r="C36" s="16"/>
      <c r="D36" s="13">
        <v>38200</v>
      </c>
      <c r="E36" s="14">
        <v>38200</v>
      </c>
      <c r="F36" s="14">
        <v>38231</v>
      </c>
      <c r="G36" s="13">
        <v>39813</v>
      </c>
      <c r="H36" s="66" t="s">
        <v>19</v>
      </c>
      <c r="I36" s="11">
        <v>4</v>
      </c>
      <c r="J36" s="11">
        <f t="shared" si="4"/>
        <v>52</v>
      </c>
      <c r="K36" s="11">
        <f t="shared" si="1"/>
        <v>136</v>
      </c>
      <c r="L36" s="21">
        <v>150</v>
      </c>
      <c r="M36" s="21">
        <f t="shared" si="5"/>
        <v>7800</v>
      </c>
      <c r="N36" s="11">
        <f t="shared" si="3"/>
        <v>25152</v>
      </c>
      <c r="O36" s="34"/>
    </row>
    <row r="37" ht="18" customHeight="1" spans="1:15">
      <c r="A37" s="11"/>
      <c r="B37" s="40"/>
      <c r="C37" s="16"/>
      <c r="D37" s="13"/>
      <c r="E37" s="14"/>
      <c r="F37" s="14">
        <v>39814</v>
      </c>
      <c r="G37" s="13">
        <v>40908</v>
      </c>
      <c r="H37" s="66" t="s">
        <v>20</v>
      </c>
      <c r="I37" s="11">
        <v>2</v>
      </c>
      <c r="J37" s="11">
        <f t="shared" si="4"/>
        <v>36</v>
      </c>
      <c r="K37" s="11"/>
      <c r="L37" s="21">
        <v>170</v>
      </c>
      <c r="M37" s="21">
        <f t="shared" si="5"/>
        <v>6120</v>
      </c>
      <c r="N37" s="11"/>
      <c r="O37" s="35"/>
    </row>
    <row r="38" ht="18" customHeight="1" spans="1:15">
      <c r="A38" s="11"/>
      <c r="B38" s="40"/>
      <c r="C38" s="18"/>
      <c r="D38" s="13"/>
      <c r="E38" s="14"/>
      <c r="F38" s="14">
        <v>40909</v>
      </c>
      <c r="G38" s="13">
        <v>42369</v>
      </c>
      <c r="H38" s="66" t="s">
        <v>20</v>
      </c>
      <c r="I38" s="11">
        <v>3</v>
      </c>
      <c r="J38" s="11">
        <f t="shared" si="4"/>
        <v>48</v>
      </c>
      <c r="K38" s="11"/>
      <c r="L38" s="21">
        <v>234</v>
      </c>
      <c r="M38" s="21">
        <f t="shared" si="5"/>
        <v>11232</v>
      </c>
      <c r="N38" s="11"/>
      <c r="O38" s="36"/>
    </row>
    <row r="39" ht="18" customHeight="1" spans="1:15">
      <c r="A39" s="11">
        <f>MAX(A$4:A38)+1</f>
        <v>12</v>
      </c>
      <c r="B39" s="40" t="s">
        <v>77</v>
      </c>
      <c r="C39" s="12" t="s">
        <v>78</v>
      </c>
      <c r="D39" s="13">
        <v>41456</v>
      </c>
      <c r="E39" s="14">
        <v>41456</v>
      </c>
      <c r="F39" s="14">
        <v>41487</v>
      </c>
      <c r="G39" s="13">
        <v>42369</v>
      </c>
      <c r="H39" s="66" t="s">
        <v>19</v>
      </c>
      <c r="I39" s="11">
        <v>2</v>
      </c>
      <c r="J39" s="11">
        <f t="shared" si="4"/>
        <v>29</v>
      </c>
      <c r="K39" s="11">
        <f t="shared" si="1"/>
        <v>29</v>
      </c>
      <c r="L39" s="21">
        <v>207</v>
      </c>
      <c r="M39" s="21">
        <f t="shared" si="5"/>
        <v>6003</v>
      </c>
      <c r="N39" s="11">
        <f t="shared" si="3"/>
        <v>6003</v>
      </c>
      <c r="O39" s="48"/>
    </row>
    <row r="40" ht="18" customHeight="1" spans="1:15">
      <c r="A40" s="11">
        <f>MAX(A$4:A39)+1</f>
        <v>13</v>
      </c>
      <c r="B40" s="40" t="s">
        <v>79</v>
      </c>
      <c r="C40" s="16"/>
      <c r="D40" s="13">
        <v>37834</v>
      </c>
      <c r="E40" s="14">
        <v>37834</v>
      </c>
      <c r="F40" s="14">
        <v>37865</v>
      </c>
      <c r="G40" s="13">
        <v>39813</v>
      </c>
      <c r="H40" s="66" t="s">
        <v>19</v>
      </c>
      <c r="I40" s="11">
        <v>5</v>
      </c>
      <c r="J40" s="11">
        <f t="shared" si="4"/>
        <v>64</v>
      </c>
      <c r="K40" s="11">
        <f t="shared" si="1"/>
        <v>148</v>
      </c>
      <c r="L40" s="21">
        <v>150</v>
      </c>
      <c r="M40" s="21">
        <f t="shared" si="5"/>
        <v>9600</v>
      </c>
      <c r="N40" s="11">
        <f t="shared" si="3"/>
        <v>26952</v>
      </c>
      <c r="O40" s="34"/>
    </row>
    <row r="41" ht="18" customHeight="1" spans="1:15">
      <c r="A41" s="11"/>
      <c r="B41" s="40"/>
      <c r="C41" s="16"/>
      <c r="D41" s="13"/>
      <c r="E41" s="14"/>
      <c r="F41" s="14">
        <v>39814</v>
      </c>
      <c r="G41" s="13">
        <v>40908</v>
      </c>
      <c r="H41" s="66" t="s">
        <v>20</v>
      </c>
      <c r="I41" s="11">
        <v>2</v>
      </c>
      <c r="J41" s="11">
        <f t="shared" si="4"/>
        <v>36</v>
      </c>
      <c r="K41" s="11"/>
      <c r="L41" s="21">
        <v>170</v>
      </c>
      <c r="M41" s="21">
        <f t="shared" si="5"/>
        <v>6120</v>
      </c>
      <c r="N41" s="11"/>
      <c r="O41" s="35"/>
    </row>
    <row r="42" ht="18" customHeight="1" spans="1:15">
      <c r="A42" s="11"/>
      <c r="B42" s="40"/>
      <c r="C42" s="18"/>
      <c r="D42" s="13"/>
      <c r="E42" s="14"/>
      <c r="F42" s="14">
        <v>40909</v>
      </c>
      <c r="G42" s="13">
        <v>42369</v>
      </c>
      <c r="H42" s="66" t="s">
        <v>20</v>
      </c>
      <c r="I42" s="11">
        <v>3</v>
      </c>
      <c r="J42" s="11">
        <f t="shared" si="4"/>
        <v>48</v>
      </c>
      <c r="K42" s="11"/>
      <c r="L42" s="21">
        <v>234</v>
      </c>
      <c r="M42" s="21">
        <f t="shared" si="5"/>
        <v>11232</v>
      </c>
      <c r="N42" s="11"/>
      <c r="O42" s="36"/>
    </row>
    <row r="43" ht="18" customHeight="1" spans="1:15">
      <c r="A43" s="11">
        <f>MAX(A$4:A42)+1</f>
        <v>14</v>
      </c>
      <c r="B43" s="40" t="s">
        <v>80</v>
      </c>
      <c r="C43" s="12" t="s">
        <v>81</v>
      </c>
      <c r="D43" s="13">
        <v>41518</v>
      </c>
      <c r="E43" s="13">
        <v>41471</v>
      </c>
      <c r="F43" s="14">
        <v>41487</v>
      </c>
      <c r="G43" s="13">
        <v>42369</v>
      </c>
      <c r="H43" s="66" t="s">
        <v>19</v>
      </c>
      <c r="I43" s="11">
        <v>2</v>
      </c>
      <c r="J43" s="11">
        <f t="shared" si="4"/>
        <v>29</v>
      </c>
      <c r="K43" s="11">
        <f t="shared" si="1"/>
        <v>29</v>
      </c>
      <c r="L43" s="21">
        <v>207</v>
      </c>
      <c r="M43" s="21">
        <f t="shared" si="5"/>
        <v>6003</v>
      </c>
      <c r="N43" s="21">
        <f t="shared" si="3"/>
        <v>6003</v>
      </c>
      <c r="O43" s="48"/>
    </row>
    <row r="44" ht="18" customHeight="1" spans="1:15">
      <c r="A44" s="11">
        <f>MAX(A$4:A43)+1</f>
        <v>15</v>
      </c>
      <c r="B44" s="40" t="s">
        <v>82</v>
      </c>
      <c r="C44" s="16"/>
      <c r="D44" s="13">
        <v>40391</v>
      </c>
      <c r="E44" s="13">
        <v>40391</v>
      </c>
      <c r="F44" s="14">
        <v>40422</v>
      </c>
      <c r="G44" s="13">
        <v>40908</v>
      </c>
      <c r="H44" s="66" t="s">
        <v>19</v>
      </c>
      <c r="I44" s="11">
        <v>1</v>
      </c>
      <c r="J44" s="11">
        <f t="shared" si="4"/>
        <v>16</v>
      </c>
      <c r="K44" s="11">
        <f t="shared" si="1"/>
        <v>64</v>
      </c>
      <c r="L44" s="21">
        <v>150</v>
      </c>
      <c r="M44" s="21">
        <f t="shared" si="5"/>
        <v>2400</v>
      </c>
      <c r="N44" s="11">
        <f t="shared" si="3"/>
        <v>12444</v>
      </c>
      <c r="O44" s="34"/>
    </row>
    <row r="45" ht="18" customHeight="1" spans="1:15">
      <c r="A45" s="11"/>
      <c r="B45" s="40"/>
      <c r="C45" s="16"/>
      <c r="D45" s="13"/>
      <c r="E45" s="13"/>
      <c r="F45" s="14">
        <v>40909</v>
      </c>
      <c r="G45" s="13">
        <v>42247</v>
      </c>
      <c r="H45" s="66" t="s">
        <v>19</v>
      </c>
      <c r="I45" s="11">
        <v>3</v>
      </c>
      <c r="J45" s="11">
        <f t="shared" si="4"/>
        <v>44</v>
      </c>
      <c r="K45" s="11"/>
      <c r="L45" s="21">
        <v>207</v>
      </c>
      <c r="M45" s="21">
        <f t="shared" si="5"/>
        <v>9108</v>
      </c>
      <c r="N45" s="11"/>
      <c r="O45" s="35"/>
    </row>
    <row r="46" ht="18" customHeight="1" spans="1:15">
      <c r="A46" s="11"/>
      <c r="B46" s="40"/>
      <c r="C46" s="16"/>
      <c r="D46" s="13"/>
      <c r="E46" s="13"/>
      <c r="F46" s="14">
        <v>42248</v>
      </c>
      <c r="G46" s="13">
        <v>42369</v>
      </c>
      <c r="H46" s="66" t="s">
        <v>20</v>
      </c>
      <c r="I46" s="11">
        <v>0</v>
      </c>
      <c r="J46" s="11">
        <f t="shared" si="4"/>
        <v>4</v>
      </c>
      <c r="K46" s="11"/>
      <c r="L46" s="21">
        <v>234</v>
      </c>
      <c r="M46" s="21">
        <f t="shared" si="5"/>
        <v>936</v>
      </c>
      <c r="N46" s="11"/>
      <c r="O46" s="36"/>
    </row>
    <row r="47" ht="18" customHeight="1" spans="1:15">
      <c r="A47" s="11">
        <f>MAX(A$4:A46)+1</f>
        <v>16</v>
      </c>
      <c r="B47" s="40" t="s">
        <v>83</v>
      </c>
      <c r="C47" s="16"/>
      <c r="D47" s="13">
        <v>39446</v>
      </c>
      <c r="E47" s="13">
        <v>39446</v>
      </c>
      <c r="F47" s="14">
        <v>39448</v>
      </c>
      <c r="G47" s="13">
        <v>40451</v>
      </c>
      <c r="H47" s="66" t="s">
        <v>19</v>
      </c>
      <c r="I47" s="11">
        <v>2</v>
      </c>
      <c r="J47" s="11">
        <f t="shared" si="4"/>
        <v>33</v>
      </c>
      <c r="K47" s="11">
        <f t="shared" si="1"/>
        <v>96</v>
      </c>
      <c r="L47" s="21">
        <v>150</v>
      </c>
      <c r="M47" s="21">
        <f t="shared" si="5"/>
        <v>4950</v>
      </c>
      <c r="N47" s="11">
        <f t="shared" si="3"/>
        <v>18732</v>
      </c>
      <c r="O47" s="34"/>
    </row>
    <row r="48" ht="18" customHeight="1" spans="1:15">
      <c r="A48" s="11"/>
      <c r="B48" s="40"/>
      <c r="C48" s="16"/>
      <c r="D48" s="13"/>
      <c r="E48" s="13"/>
      <c r="F48" s="14">
        <v>40452</v>
      </c>
      <c r="G48" s="13">
        <v>40908</v>
      </c>
      <c r="H48" s="66" t="s">
        <v>20</v>
      </c>
      <c r="I48" s="11">
        <v>1</v>
      </c>
      <c r="J48" s="11">
        <f t="shared" si="4"/>
        <v>15</v>
      </c>
      <c r="K48" s="11"/>
      <c r="L48" s="21">
        <v>170</v>
      </c>
      <c r="M48" s="21">
        <f t="shared" si="5"/>
        <v>2550</v>
      </c>
      <c r="N48" s="11"/>
      <c r="O48" s="35"/>
    </row>
    <row r="49" ht="18" customHeight="1" spans="1:15">
      <c r="A49" s="11"/>
      <c r="B49" s="40"/>
      <c r="C49" s="18"/>
      <c r="D49" s="13"/>
      <c r="E49" s="13"/>
      <c r="F49" s="14">
        <v>40909</v>
      </c>
      <c r="G49" s="13">
        <v>42369</v>
      </c>
      <c r="H49" s="66" t="s">
        <v>20</v>
      </c>
      <c r="I49" s="11">
        <v>3</v>
      </c>
      <c r="J49" s="11">
        <f t="shared" si="4"/>
        <v>48</v>
      </c>
      <c r="K49" s="11"/>
      <c r="L49" s="21">
        <v>234</v>
      </c>
      <c r="M49" s="21">
        <f t="shared" si="5"/>
        <v>11232</v>
      </c>
      <c r="N49" s="11"/>
      <c r="O49" s="36"/>
    </row>
    <row r="50" ht="18" customHeight="1" spans="1:15">
      <c r="A50" s="11">
        <f>MAX(A$4:A49)+1</f>
        <v>17</v>
      </c>
      <c r="B50" s="40" t="s">
        <v>84</v>
      </c>
      <c r="C50" s="12" t="s">
        <v>81</v>
      </c>
      <c r="D50" s="14">
        <v>39387</v>
      </c>
      <c r="E50" s="14">
        <v>39387</v>
      </c>
      <c r="F50" s="14">
        <v>39417</v>
      </c>
      <c r="G50" s="13">
        <v>40908</v>
      </c>
      <c r="H50" s="66" t="s">
        <v>19</v>
      </c>
      <c r="I50" s="11">
        <v>4</v>
      </c>
      <c r="J50" s="11">
        <f t="shared" si="4"/>
        <v>49</v>
      </c>
      <c r="K50" s="11">
        <f t="shared" si="1"/>
        <v>97</v>
      </c>
      <c r="L50" s="21">
        <v>150</v>
      </c>
      <c r="M50" s="21">
        <f t="shared" si="5"/>
        <v>7350</v>
      </c>
      <c r="N50" s="11">
        <f t="shared" si="3"/>
        <v>17961</v>
      </c>
      <c r="O50" s="34"/>
    </row>
    <row r="51" ht="18" customHeight="1" spans="1:15">
      <c r="A51" s="11"/>
      <c r="B51" s="40"/>
      <c r="C51" s="16"/>
      <c r="D51" s="14"/>
      <c r="E51" s="14"/>
      <c r="F51" s="14">
        <v>40909</v>
      </c>
      <c r="G51" s="13">
        <v>41608</v>
      </c>
      <c r="H51" s="66" t="s">
        <v>19</v>
      </c>
      <c r="I51" s="11">
        <v>1</v>
      </c>
      <c r="J51" s="11">
        <f t="shared" si="4"/>
        <v>23</v>
      </c>
      <c r="K51" s="11"/>
      <c r="L51" s="21">
        <v>207</v>
      </c>
      <c r="M51" s="21">
        <f t="shared" si="5"/>
        <v>4761</v>
      </c>
      <c r="N51" s="11"/>
      <c r="O51" s="35"/>
    </row>
    <row r="52" ht="18" customHeight="1" spans="1:15">
      <c r="A52" s="11"/>
      <c r="B52" s="40"/>
      <c r="C52" s="16"/>
      <c r="D52" s="14"/>
      <c r="E52" s="14"/>
      <c r="F52" s="14">
        <v>41609</v>
      </c>
      <c r="G52" s="13">
        <v>42369</v>
      </c>
      <c r="H52" s="66" t="s">
        <v>20</v>
      </c>
      <c r="I52" s="11">
        <v>1</v>
      </c>
      <c r="J52" s="11">
        <f t="shared" si="4"/>
        <v>25</v>
      </c>
      <c r="K52" s="11"/>
      <c r="L52" s="21">
        <v>234</v>
      </c>
      <c r="M52" s="21">
        <f t="shared" si="5"/>
        <v>5850</v>
      </c>
      <c r="N52" s="11"/>
      <c r="O52" s="36"/>
    </row>
    <row r="53" ht="18" customHeight="1" spans="1:15">
      <c r="A53" s="11">
        <f>MAX(A$4:A52)+1</f>
        <v>18</v>
      </c>
      <c r="B53" s="40" t="s">
        <v>85</v>
      </c>
      <c r="C53" s="16"/>
      <c r="D53" s="13">
        <v>40391</v>
      </c>
      <c r="E53" s="14">
        <v>40391</v>
      </c>
      <c r="F53" s="14">
        <v>40422</v>
      </c>
      <c r="G53" s="13">
        <v>40908</v>
      </c>
      <c r="H53" s="66" t="s">
        <v>19</v>
      </c>
      <c r="I53" s="11">
        <v>1</v>
      </c>
      <c r="J53" s="11">
        <f t="shared" si="4"/>
        <v>16</v>
      </c>
      <c r="K53" s="11">
        <f t="shared" si="1"/>
        <v>64</v>
      </c>
      <c r="L53" s="21">
        <v>150</v>
      </c>
      <c r="M53" s="21">
        <f t="shared" si="5"/>
        <v>2400</v>
      </c>
      <c r="N53" s="11">
        <f t="shared" si="3"/>
        <v>13335</v>
      </c>
      <c r="O53" s="34"/>
    </row>
    <row r="54" ht="18" customHeight="1" spans="1:15">
      <c r="A54" s="11"/>
      <c r="B54" s="40"/>
      <c r="C54" s="16"/>
      <c r="D54" s="13"/>
      <c r="E54" s="14"/>
      <c r="F54" s="14">
        <v>40909</v>
      </c>
      <c r="G54" s="13">
        <v>41243</v>
      </c>
      <c r="H54" s="66" t="s">
        <v>19</v>
      </c>
      <c r="I54" s="11">
        <v>0</v>
      </c>
      <c r="J54" s="11">
        <f t="shared" si="4"/>
        <v>11</v>
      </c>
      <c r="K54" s="11"/>
      <c r="L54" s="21">
        <v>207</v>
      </c>
      <c r="M54" s="21">
        <f t="shared" si="5"/>
        <v>2277</v>
      </c>
      <c r="N54" s="11"/>
      <c r="O54" s="35"/>
    </row>
    <row r="55" ht="18" customHeight="1" spans="1:15">
      <c r="A55" s="11"/>
      <c r="B55" s="40"/>
      <c r="C55" s="16"/>
      <c r="D55" s="13"/>
      <c r="E55" s="14"/>
      <c r="F55" s="14">
        <v>41244</v>
      </c>
      <c r="G55" s="13">
        <v>42369</v>
      </c>
      <c r="H55" s="66" t="s">
        <v>20</v>
      </c>
      <c r="I55" s="11">
        <v>3</v>
      </c>
      <c r="J55" s="11">
        <f t="shared" si="4"/>
        <v>37</v>
      </c>
      <c r="K55" s="11"/>
      <c r="L55" s="21">
        <v>234</v>
      </c>
      <c r="M55" s="21">
        <f t="shared" si="5"/>
        <v>8658</v>
      </c>
      <c r="N55" s="11"/>
      <c r="O55" s="36"/>
    </row>
    <row r="56" ht="18" customHeight="1" spans="1:15">
      <c r="A56" s="11">
        <f>MAX(A$4:A55)+1</f>
        <v>19</v>
      </c>
      <c r="B56" s="40" t="s">
        <v>86</v>
      </c>
      <c r="C56" s="16"/>
      <c r="D56" s="13">
        <v>37438</v>
      </c>
      <c r="E56" s="14">
        <v>37438</v>
      </c>
      <c r="F56" s="14">
        <v>37469</v>
      </c>
      <c r="G56" s="13">
        <v>39082</v>
      </c>
      <c r="H56" s="66" t="s">
        <v>87</v>
      </c>
      <c r="I56" s="11">
        <v>4</v>
      </c>
      <c r="J56" s="11">
        <f t="shared" si="4"/>
        <v>53</v>
      </c>
      <c r="K56" s="11">
        <f t="shared" si="1"/>
        <v>161</v>
      </c>
      <c r="L56" s="21">
        <v>150</v>
      </c>
      <c r="M56" s="21">
        <f t="shared" si="5"/>
        <v>7950</v>
      </c>
      <c r="N56" s="11">
        <f t="shared" si="3"/>
        <v>29382</v>
      </c>
      <c r="O56" s="34"/>
    </row>
    <row r="57" ht="18" customHeight="1" spans="1:15">
      <c r="A57" s="11"/>
      <c r="B57" s="40"/>
      <c r="C57" s="16"/>
      <c r="D57" s="13"/>
      <c r="E57" s="14"/>
      <c r="F57" s="14">
        <v>39083</v>
      </c>
      <c r="G57" s="13">
        <v>40908</v>
      </c>
      <c r="H57" s="66" t="s">
        <v>20</v>
      </c>
      <c r="I57" s="11">
        <v>4</v>
      </c>
      <c r="J57" s="11">
        <f t="shared" si="4"/>
        <v>60</v>
      </c>
      <c r="K57" s="11"/>
      <c r="L57" s="21">
        <v>170</v>
      </c>
      <c r="M57" s="21">
        <f t="shared" si="5"/>
        <v>10200</v>
      </c>
      <c r="N57" s="11"/>
      <c r="O57" s="35"/>
    </row>
    <row r="58" ht="18" customHeight="1" spans="1:15">
      <c r="A58" s="11"/>
      <c r="B58" s="40"/>
      <c r="C58" s="16"/>
      <c r="D58" s="13"/>
      <c r="E58" s="14"/>
      <c r="F58" s="14">
        <v>40909</v>
      </c>
      <c r="G58" s="13">
        <v>42369</v>
      </c>
      <c r="H58" s="66" t="s">
        <v>20</v>
      </c>
      <c r="I58" s="11">
        <v>3</v>
      </c>
      <c r="J58" s="11">
        <f t="shared" si="4"/>
        <v>48</v>
      </c>
      <c r="K58" s="11"/>
      <c r="L58" s="21">
        <v>234</v>
      </c>
      <c r="M58" s="21">
        <f t="shared" si="5"/>
        <v>11232</v>
      </c>
      <c r="N58" s="11"/>
      <c r="O58" s="36"/>
    </row>
    <row r="59" ht="18" customHeight="1" spans="1:15">
      <c r="A59" s="11">
        <f>MAX(A$4:A58)+1</f>
        <v>20</v>
      </c>
      <c r="B59" s="40" t="s">
        <v>88</v>
      </c>
      <c r="C59" s="16"/>
      <c r="D59" s="13">
        <v>41456</v>
      </c>
      <c r="E59" s="14">
        <v>41456</v>
      </c>
      <c r="F59" s="14">
        <v>41487</v>
      </c>
      <c r="G59" s="13">
        <v>42369</v>
      </c>
      <c r="H59" s="66" t="s">
        <v>19</v>
      </c>
      <c r="I59" s="11">
        <v>2</v>
      </c>
      <c r="J59" s="11">
        <f t="shared" si="4"/>
        <v>29</v>
      </c>
      <c r="K59" s="11">
        <f t="shared" si="1"/>
        <v>29</v>
      </c>
      <c r="L59" s="21">
        <v>207</v>
      </c>
      <c r="M59" s="21">
        <f t="shared" si="5"/>
        <v>6003</v>
      </c>
      <c r="N59" s="21">
        <f t="shared" si="3"/>
        <v>6003</v>
      </c>
      <c r="O59" s="48"/>
    </row>
    <row r="60" ht="18" customHeight="1" spans="1:15">
      <c r="A60" s="11">
        <f>MAX(A$4:A59)+1</f>
        <v>21</v>
      </c>
      <c r="B60" s="40" t="s">
        <v>89</v>
      </c>
      <c r="C60" s="16"/>
      <c r="D60" s="13">
        <v>39692</v>
      </c>
      <c r="E60" s="14">
        <v>40744</v>
      </c>
      <c r="F60" s="14">
        <v>40756</v>
      </c>
      <c r="G60" s="13">
        <v>40908</v>
      </c>
      <c r="H60" s="66" t="s">
        <v>19</v>
      </c>
      <c r="I60" s="11">
        <v>3</v>
      </c>
      <c r="J60" s="11">
        <f t="shared" si="4"/>
        <v>5</v>
      </c>
      <c r="K60" s="22">
        <f t="shared" si="1"/>
        <v>53</v>
      </c>
      <c r="L60" s="21">
        <v>150</v>
      </c>
      <c r="M60" s="21">
        <f t="shared" si="5"/>
        <v>750</v>
      </c>
      <c r="N60" s="11">
        <f t="shared" si="3"/>
        <v>10686</v>
      </c>
      <c r="O60" s="34"/>
    </row>
    <row r="61" ht="18" customHeight="1" spans="1:15">
      <c r="A61" s="11"/>
      <c r="B61" s="40"/>
      <c r="C61" s="16"/>
      <c r="D61" s="13"/>
      <c r="E61" s="14"/>
      <c r="F61" s="14">
        <v>40909</v>
      </c>
      <c r="G61" s="13">
        <v>42369</v>
      </c>
      <c r="H61" s="66" t="s">
        <v>19</v>
      </c>
      <c r="I61" s="11">
        <v>3</v>
      </c>
      <c r="J61" s="11">
        <f t="shared" si="4"/>
        <v>48</v>
      </c>
      <c r="K61" s="22"/>
      <c r="L61" s="21">
        <v>207</v>
      </c>
      <c r="M61" s="21">
        <f t="shared" si="5"/>
        <v>9936</v>
      </c>
      <c r="N61" s="11"/>
      <c r="O61" s="36"/>
    </row>
    <row r="62" ht="18" customHeight="1" spans="1:15">
      <c r="A62" s="11">
        <f>MAX(A$4:A61)+1</f>
        <v>22</v>
      </c>
      <c r="B62" s="40" t="s">
        <v>90</v>
      </c>
      <c r="C62" s="18"/>
      <c r="D62" s="13">
        <v>41456</v>
      </c>
      <c r="E62" s="14">
        <v>41456</v>
      </c>
      <c r="F62" s="14">
        <v>41487</v>
      </c>
      <c r="G62" s="13">
        <v>42369</v>
      </c>
      <c r="H62" s="66" t="s">
        <v>19</v>
      </c>
      <c r="I62" s="11">
        <v>2</v>
      </c>
      <c r="J62" s="11">
        <f t="shared" ref="J62:J115" si="6">DATEDIF(F62,G62,"M")+1</f>
        <v>29</v>
      </c>
      <c r="K62" s="11">
        <f t="shared" si="1"/>
        <v>29</v>
      </c>
      <c r="L62" s="21">
        <v>207</v>
      </c>
      <c r="M62" s="21">
        <f t="shared" ref="M62:M96" si="7">L62*J62</f>
        <v>6003</v>
      </c>
      <c r="N62" s="21">
        <f t="shared" si="3"/>
        <v>6003</v>
      </c>
      <c r="O62" s="48"/>
    </row>
    <row r="63" ht="18" customHeight="1" spans="1:15">
      <c r="A63" s="11">
        <f>MAX(A$4:A62)+1</f>
        <v>23</v>
      </c>
      <c r="B63" s="40" t="s">
        <v>91</v>
      </c>
      <c r="C63" s="12" t="s">
        <v>92</v>
      </c>
      <c r="D63" s="13">
        <v>37104</v>
      </c>
      <c r="E63" s="14">
        <v>37693</v>
      </c>
      <c r="F63" s="14">
        <v>38078</v>
      </c>
      <c r="G63" s="13">
        <v>40755</v>
      </c>
      <c r="H63" s="66" t="s">
        <v>19</v>
      </c>
      <c r="I63" s="11">
        <v>9</v>
      </c>
      <c r="J63" s="11">
        <f t="shared" si="6"/>
        <v>88</v>
      </c>
      <c r="K63" s="11">
        <f t="shared" si="1"/>
        <v>141</v>
      </c>
      <c r="L63" s="21">
        <v>150</v>
      </c>
      <c r="M63" s="21">
        <f t="shared" si="7"/>
        <v>13200</v>
      </c>
      <c r="N63" s="11">
        <f t="shared" si="3"/>
        <v>25282</v>
      </c>
      <c r="O63" s="34"/>
    </row>
    <row r="64" ht="18" customHeight="1" spans="1:15">
      <c r="A64" s="11"/>
      <c r="B64" s="40"/>
      <c r="C64" s="16"/>
      <c r="D64" s="13"/>
      <c r="E64" s="14"/>
      <c r="F64" s="14">
        <v>40756</v>
      </c>
      <c r="G64" s="13">
        <v>40908</v>
      </c>
      <c r="H64" s="66" t="s">
        <v>25</v>
      </c>
      <c r="I64" s="11">
        <v>0</v>
      </c>
      <c r="J64" s="11">
        <f t="shared" si="6"/>
        <v>5</v>
      </c>
      <c r="K64" s="11"/>
      <c r="L64" s="21">
        <v>170</v>
      </c>
      <c r="M64" s="21">
        <f t="shared" si="7"/>
        <v>850</v>
      </c>
      <c r="N64" s="11"/>
      <c r="O64" s="35"/>
    </row>
    <row r="65" ht="18" customHeight="1" spans="1:15">
      <c r="A65" s="11"/>
      <c r="B65" s="40"/>
      <c r="C65" s="16"/>
      <c r="D65" s="13"/>
      <c r="E65" s="14"/>
      <c r="F65" s="14">
        <v>40909</v>
      </c>
      <c r="G65" s="13">
        <v>42369</v>
      </c>
      <c r="H65" s="66" t="s">
        <v>63</v>
      </c>
      <c r="I65" s="11">
        <v>3</v>
      </c>
      <c r="J65" s="11">
        <f t="shared" si="6"/>
        <v>48</v>
      </c>
      <c r="K65" s="11"/>
      <c r="L65" s="21">
        <v>234</v>
      </c>
      <c r="M65" s="21">
        <f t="shared" si="7"/>
        <v>11232</v>
      </c>
      <c r="N65" s="11"/>
      <c r="O65" s="36"/>
    </row>
    <row r="66" ht="18" customHeight="1" spans="1:15">
      <c r="A66" s="11">
        <f>MAX(A$4:A65)+1</f>
        <v>24</v>
      </c>
      <c r="B66" s="40" t="s">
        <v>93</v>
      </c>
      <c r="C66" s="16"/>
      <c r="D66" s="70">
        <v>40634</v>
      </c>
      <c r="E66" s="71">
        <v>41698</v>
      </c>
      <c r="F66" s="14">
        <v>41699</v>
      </c>
      <c r="G66" s="13">
        <v>42369</v>
      </c>
      <c r="H66" s="66" t="s">
        <v>19</v>
      </c>
      <c r="I66" s="11">
        <v>3</v>
      </c>
      <c r="J66" s="11">
        <f t="shared" si="6"/>
        <v>22</v>
      </c>
      <c r="K66" s="11">
        <f t="shared" si="1"/>
        <v>22</v>
      </c>
      <c r="L66" s="21">
        <v>207</v>
      </c>
      <c r="M66" s="21">
        <f t="shared" si="7"/>
        <v>4554</v>
      </c>
      <c r="N66" s="11">
        <f t="shared" si="3"/>
        <v>4554</v>
      </c>
      <c r="O66" s="48"/>
    </row>
    <row r="67" ht="18" customHeight="1" spans="1:15">
      <c r="A67" s="11">
        <f>MAX(A$4:A66)+1</f>
        <v>25</v>
      </c>
      <c r="B67" s="40" t="s">
        <v>94</v>
      </c>
      <c r="C67" s="18"/>
      <c r="D67" s="13">
        <v>41091</v>
      </c>
      <c r="E67" s="14">
        <v>41091</v>
      </c>
      <c r="F67" s="14">
        <v>41122</v>
      </c>
      <c r="G67" s="13">
        <v>42369</v>
      </c>
      <c r="H67" s="66" t="s">
        <v>19</v>
      </c>
      <c r="I67" s="11">
        <v>3</v>
      </c>
      <c r="J67" s="11">
        <f t="shared" si="6"/>
        <v>41</v>
      </c>
      <c r="K67" s="11">
        <f t="shared" si="1"/>
        <v>41</v>
      </c>
      <c r="L67" s="21">
        <v>207</v>
      </c>
      <c r="M67" s="21">
        <f t="shared" si="7"/>
        <v>8487</v>
      </c>
      <c r="N67" s="11">
        <f t="shared" si="3"/>
        <v>8487</v>
      </c>
      <c r="O67" s="48"/>
    </row>
    <row r="68" ht="18" customHeight="1" spans="1:15">
      <c r="A68" s="11">
        <f>MAX(A$4:A67)+1</f>
        <v>26</v>
      </c>
      <c r="B68" s="40" t="s">
        <v>95</v>
      </c>
      <c r="C68" s="12" t="s">
        <v>96</v>
      </c>
      <c r="D68" s="13">
        <v>41456</v>
      </c>
      <c r="E68" s="14">
        <v>41456</v>
      </c>
      <c r="F68" s="14">
        <v>41487</v>
      </c>
      <c r="G68" s="13">
        <v>42369</v>
      </c>
      <c r="H68" s="66" t="s">
        <v>19</v>
      </c>
      <c r="I68" s="11">
        <v>2</v>
      </c>
      <c r="J68" s="11">
        <f t="shared" si="6"/>
        <v>29</v>
      </c>
      <c r="K68" s="11">
        <f t="shared" si="1"/>
        <v>29</v>
      </c>
      <c r="L68" s="21">
        <v>207</v>
      </c>
      <c r="M68" s="21">
        <f t="shared" si="7"/>
        <v>6003</v>
      </c>
      <c r="N68" s="21">
        <f t="shared" si="3"/>
        <v>6003</v>
      </c>
      <c r="O68" s="48"/>
    </row>
    <row r="69" ht="18" customHeight="1" spans="1:15">
      <c r="A69" s="11">
        <f>MAX(A$4:A68)+1</f>
        <v>27</v>
      </c>
      <c r="B69" s="40" t="s">
        <v>97</v>
      </c>
      <c r="C69" s="16"/>
      <c r="D69" s="13">
        <v>39387</v>
      </c>
      <c r="E69" s="13">
        <v>39387</v>
      </c>
      <c r="F69" s="14">
        <v>39417</v>
      </c>
      <c r="G69" s="13">
        <v>40908</v>
      </c>
      <c r="H69" s="66" t="s">
        <v>19</v>
      </c>
      <c r="I69" s="11">
        <v>4</v>
      </c>
      <c r="J69" s="11">
        <f t="shared" si="6"/>
        <v>49</v>
      </c>
      <c r="K69" s="11">
        <f t="shared" ref="K69:K132" si="8">SUM(J69:J689)-SUM(K70:K689)</f>
        <v>97</v>
      </c>
      <c r="L69" s="21">
        <v>150</v>
      </c>
      <c r="M69" s="21">
        <f t="shared" si="7"/>
        <v>7350</v>
      </c>
      <c r="N69" s="11">
        <f t="shared" ref="N69:N132" si="9">SUM(M69:M689)-SUM(N70:N689)</f>
        <v>18285</v>
      </c>
      <c r="O69" s="34"/>
    </row>
    <row r="70" ht="18" customHeight="1" spans="1:15">
      <c r="A70" s="11"/>
      <c r="B70" s="40"/>
      <c r="C70" s="16"/>
      <c r="D70" s="13"/>
      <c r="E70" s="13"/>
      <c r="F70" s="14">
        <v>40909</v>
      </c>
      <c r="G70" s="13">
        <v>41243</v>
      </c>
      <c r="H70" s="66" t="s">
        <v>19</v>
      </c>
      <c r="I70" s="11">
        <v>0</v>
      </c>
      <c r="J70" s="11">
        <f t="shared" si="6"/>
        <v>11</v>
      </c>
      <c r="K70" s="11"/>
      <c r="L70" s="21">
        <v>207</v>
      </c>
      <c r="M70" s="21">
        <f t="shared" si="7"/>
        <v>2277</v>
      </c>
      <c r="N70" s="11"/>
      <c r="O70" s="35"/>
    </row>
    <row r="71" ht="18" customHeight="1" spans="1:15">
      <c r="A71" s="11"/>
      <c r="B71" s="40"/>
      <c r="C71" s="18"/>
      <c r="D71" s="13"/>
      <c r="E71" s="13"/>
      <c r="F71" s="14">
        <v>41244</v>
      </c>
      <c r="G71" s="13">
        <v>42369</v>
      </c>
      <c r="H71" s="66" t="s">
        <v>20</v>
      </c>
      <c r="I71" s="11">
        <v>3</v>
      </c>
      <c r="J71" s="11">
        <f t="shared" si="6"/>
        <v>37</v>
      </c>
      <c r="K71" s="11"/>
      <c r="L71" s="21">
        <v>234</v>
      </c>
      <c r="M71" s="21">
        <f t="shared" si="7"/>
        <v>8658</v>
      </c>
      <c r="N71" s="11"/>
      <c r="O71" s="36"/>
    </row>
    <row r="72" ht="18" customHeight="1" spans="1:15">
      <c r="A72" s="11">
        <f>MAX(A$4:A71)+1</f>
        <v>28</v>
      </c>
      <c r="B72" s="40" t="s">
        <v>98</v>
      </c>
      <c r="C72" s="11" t="s">
        <v>22</v>
      </c>
      <c r="D72" s="13">
        <v>36923</v>
      </c>
      <c r="E72" s="14">
        <v>40725</v>
      </c>
      <c r="F72" s="14">
        <v>40756</v>
      </c>
      <c r="G72" s="13">
        <v>40908</v>
      </c>
      <c r="H72" s="66" t="s">
        <v>19</v>
      </c>
      <c r="I72" s="11">
        <v>0</v>
      </c>
      <c r="J72" s="11">
        <f t="shared" si="6"/>
        <v>5</v>
      </c>
      <c r="K72" s="11">
        <f t="shared" si="8"/>
        <v>53</v>
      </c>
      <c r="L72" s="21">
        <v>150</v>
      </c>
      <c r="M72" s="21">
        <f t="shared" si="7"/>
        <v>750</v>
      </c>
      <c r="N72" s="11">
        <f t="shared" si="9"/>
        <v>10686</v>
      </c>
      <c r="O72" s="34"/>
    </row>
    <row r="73" ht="18" customHeight="1" spans="1:15">
      <c r="A73" s="11"/>
      <c r="B73" s="40"/>
      <c r="C73" s="11"/>
      <c r="D73" s="13"/>
      <c r="E73" s="14"/>
      <c r="F73" s="14">
        <v>40909</v>
      </c>
      <c r="G73" s="13">
        <v>42369</v>
      </c>
      <c r="H73" s="66" t="s">
        <v>19</v>
      </c>
      <c r="I73" s="11">
        <v>3</v>
      </c>
      <c r="J73" s="11">
        <f t="shared" si="6"/>
        <v>48</v>
      </c>
      <c r="K73" s="11"/>
      <c r="L73" s="21">
        <v>207</v>
      </c>
      <c r="M73" s="21">
        <f t="shared" si="7"/>
        <v>9936</v>
      </c>
      <c r="N73" s="11"/>
      <c r="O73" s="36"/>
    </row>
    <row r="74" ht="18" customHeight="1" spans="1:15">
      <c r="A74" s="11">
        <f>MAX(A$4:A73)+1</f>
        <v>29</v>
      </c>
      <c r="B74" s="40" t="s">
        <v>99</v>
      </c>
      <c r="C74" s="11" t="s">
        <v>100</v>
      </c>
      <c r="D74" s="13">
        <v>41671</v>
      </c>
      <c r="E74" s="14">
        <v>41671</v>
      </c>
      <c r="F74" s="14">
        <v>41699</v>
      </c>
      <c r="G74" s="13">
        <v>42369</v>
      </c>
      <c r="H74" s="66" t="s">
        <v>19</v>
      </c>
      <c r="I74" s="11">
        <v>1</v>
      </c>
      <c r="J74" s="11">
        <f t="shared" si="6"/>
        <v>22</v>
      </c>
      <c r="K74" s="11">
        <f t="shared" si="8"/>
        <v>22</v>
      </c>
      <c r="L74" s="21">
        <v>207</v>
      </c>
      <c r="M74" s="21">
        <f t="shared" si="7"/>
        <v>4554</v>
      </c>
      <c r="N74" s="11">
        <f t="shared" si="9"/>
        <v>4554</v>
      </c>
      <c r="O74" s="48"/>
    </row>
    <row r="75" ht="18" customHeight="1" spans="1:15">
      <c r="A75" s="11">
        <f>MAX(A$4:A74)+1</f>
        <v>30</v>
      </c>
      <c r="B75" s="40" t="s">
        <v>101</v>
      </c>
      <c r="C75" s="24" t="s">
        <v>102</v>
      </c>
      <c r="D75" s="13">
        <v>37438</v>
      </c>
      <c r="E75" s="14">
        <v>37438</v>
      </c>
      <c r="F75" s="14">
        <v>37469</v>
      </c>
      <c r="G75" s="13">
        <v>39325</v>
      </c>
      <c r="H75" s="66" t="s">
        <v>19</v>
      </c>
      <c r="I75" s="11">
        <v>5</v>
      </c>
      <c r="J75" s="11">
        <f t="shared" si="6"/>
        <v>61</v>
      </c>
      <c r="K75" s="11">
        <f t="shared" si="8"/>
        <v>161</v>
      </c>
      <c r="L75" s="21">
        <v>150</v>
      </c>
      <c r="M75" s="21">
        <f t="shared" si="7"/>
        <v>9150</v>
      </c>
      <c r="N75" s="11">
        <f t="shared" si="9"/>
        <v>29222</v>
      </c>
      <c r="O75" s="34"/>
    </row>
    <row r="76" ht="18" customHeight="1" spans="1:15">
      <c r="A76" s="11"/>
      <c r="B76" s="40"/>
      <c r="C76" s="25"/>
      <c r="D76" s="13"/>
      <c r="E76" s="14"/>
      <c r="F76" s="14">
        <v>39326</v>
      </c>
      <c r="G76" s="14">
        <v>40908</v>
      </c>
      <c r="H76" s="66" t="s">
        <v>39</v>
      </c>
      <c r="I76" s="11">
        <v>4</v>
      </c>
      <c r="J76" s="11">
        <f t="shared" si="6"/>
        <v>52</v>
      </c>
      <c r="K76" s="11"/>
      <c r="L76" s="21">
        <v>170</v>
      </c>
      <c r="M76" s="21">
        <f t="shared" si="7"/>
        <v>8840</v>
      </c>
      <c r="N76" s="11"/>
      <c r="O76" s="35"/>
    </row>
    <row r="77" ht="18" customHeight="1" spans="1:15">
      <c r="A77" s="11"/>
      <c r="B77" s="40"/>
      <c r="C77" s="25"/>
      <c r="D77" s="13"/>
      <c r="E77" s="14"/>
      <c r="F77" s="14">
        <v>40909</v>
      </c>
      <c r="G77" s="14">
        <v>42369</v>
      </c>
      <c r="H77" s="66" t="s">
        <v>33</v>
      </c>
      <c r="I77" s="11">
        <v>3</v>
      </c>
      <c r="J77" s="11">
        <f t="shared" si="6"/>
        <v>48</v>
      </c>
      <c r="K77" s="11"/>
      <c r="L77" s="21">
        <v>234</v>
      </c>
      <c r="M77" s="21">
        <f t="shared" si="7"/>
        <v>11232</v>
      </c>
      <c r="N77" s="11"/>
      <c r="O77" s="36"/>
    </row>
    <row r="78" ht="18" customHeight="1" spans="1:15">
      <c r="A78" s="11">
        <f>MAX(A$4:A77)+1</f>
        <v>31</v>
      </c>
      <c r="B78" s="40" t="s">
        <v>103</v>
      </c>
      <c r="C78" s="25"/>
      <c r="D78" s="13">
        <v>38899</v>
      </c>
      <c r="E78" s="14">
        <v>39508</v>
      </c>
      <c r="F78" s="14">
        <v>39539</v>
      </c>
      <c r="G78" s="13">
        <v>40908</v>
      </c>
      <c r="H78" s="66" t="s">
        <v>19</v>
      </c>
      <c r="I78" s="11">
        <v>3</v>
      </c>
      <c r="J78" s="11">
        <f t="shared" si="6"/>
        <v>45</v>
      </c>
      <c r="K78" s="11">
        <f t="shared" si="8"/>
        <v>93</v>
      </c>
      <c r="L78" s="11">
        <v>150</v>
      </c>
      <c r="M78" s="21">
        <f t="shared" si="7"/>
        <v>6750</v>
      </c>
      <c r="N78" s="11">
        <f t="shared" si="9"/>
        <v>17037</v>
      </c>
      <c r="O78" s="34"/>
    </row>
    <row r="79" ht="18" customHeight="1" spans="1:15">
      <c r="A79" s="11"/>
      <c r="B79" s="40"/>
      <c r="C79" s="25"/>
      <c r="D79" s="13"/>
      <c r="E79" s="14"/>
      <c r="F79" s="14">
        <v>40909</v>
      </c>
      <c r="G79" s="13">
        <v>41973</v>
      </c>
      <c r="H79" s="66" t="s">
        <v>19</v>
      </c>
      <c r="I79" s="11">
        <v>2</v>
      </c>
      <c r="J79" s="11">
        <f t="shared" si="6"/>
        <v>35</v>
      </c>
      <c r="K79" s="11"/>
      <c r="L79" s="11">
        <v>207</v>
      </c>
      <c r="M79" s="21">
        <f t="shared" si="7"/>
        <v>7245</v>
      </c>
      <c r="N79" s="11"/>
      <c r="O79" s="35"/>
    </row>
    <row r="80" ht="18" customHeight="1" spans="1:15">
      <c r="A80" s="11"/>
      <c r="B80" s="40"/>
      <c r="C80" s="26"/>
      <c r="D80" s="13"/>
      <c r="E80" s="14"/>
      <c r="F80" s="14">
        <v>41974</v>
      </c>
      <c r="G80" s="13">
        <v>42369</v>
      </c>
      <c r="H80" s="66" t="s">
        <v>39</v>
      </c>
      <c r="I80" s="11">
        <v>1</v>
      </c>
      <c r="J80" s="11">
        <f t="shared" si="6"/>
        <v>13</v>
      </c>
      <c r="K80" s="11"/>
      <c r="L80" s="11">
        <v>234</v>
      </c>
      <c r="M80" s="21">
        <f t="shared" si="7"/>
        <v>3042</v>
      </c>
      <c r="N80" s="11"/>
      <c r="O80" s="36"/>
    </row>
    <row r="81" ht="18" customHeight="1" spans="1:15">
      <c r="A81" s="11">
        <f>MAX(A$4:A80)+1</f>
        <v>32</v>
      </c>
      <c r="B81" s="40" t="s">
        <v>104</v>
      </c>
      <c r="C81" s="11" t="s">
        <v>105</v>
      </c>
      <c r="D81" s="13">
        <v>41091</v>
      </c>
      <c r="E81" s="14">
        <v>41091</v>
      </c>
      <c r="F81" s="14">
        <v>41122</v>
      </c>
      <c r="G81" s="13">
        <v>42369</v>
      </c>
      <c r="H81" s="66" t="s">
        <v>106</v>
      </c>
      <c r="I81" s="11">
        <v>3</v>
      </c>
      <c r="J81" s="11">
        <f t="shared" si="6"/>
        <v>41</v>
      </c>
      <c r="K81" s="11">
        <f t="shared" si="8"/>
        <v>41</v>
      </c>
      <c r="L81" s="21">
        <v>207</v>
      </c>
      <c r="M81" s="21">
        <f t="shared" si="7"/>
        <v>8487</v>
      </c>
      <c r="N81" s="11">
        <f t="shared" si="9"/>
        <v>8487</v>
      </c>
      <c r="O81" s="48"/>
    </row>
    <row r="82" ht="18" customHeight="1" spans="1:15">
      <c r="A82" s="11">
        <f>MAX(A$4:A81)+1</f>
        <v>33</v>
      </c>
      <c r="B82" s="40" t="s">
        <v>107</v>
      </c>
      <c r="C82" s="11" t="s">
        <v>105</v>
      </c>
      <c r="D82" s="13">
        <v>42319</v>
      </c>
      <c r="E82" s="14">
        <v>42319</v>
      </c>
      <c r="F82" s="14">
        <v>42349</v>
      </c>
      <c r="G82" s="13">
        <v>42369</v>
      </c>
      <c r="H82" s="66" t="s">
        <v>19</v>
      </c>
      <c r="I82" s="11">
        <v>0</v>
      </c>
      <c r="J82" s="11">
        <f t="shared" si="6"/>
        <v>1</v>
      </c>
      <c r="K82" s="11">
        <f t="shared" si="8"/>
        <v>1</v>
      </c>
      <c r="L82" s="21">
        <v>207</v>
      </c>
      <c r="M82" s="21">
        <f t="shared" si="7"/>
        <v>207</v>
      </c>
      <c r="N82" s="11">
        <f t="shared" si="9"/>
        <v>207</v>
      </c>
      <c r="O82" s="48"/>
    </row>
    <row r="83" ht="18" customHeight="1" spans="1:15">
      <c r="A83" s="11">
        <f>MAX(A$4:A82)+1</f>
        <v>34</v>
      </c>
      <c r="B83" s="40" t="s">
        <v>108</v>
      </c>
      <c r="C83" s="11" t="s">
        <v>109</v>
      </c>
      <c r="D83" s="13">
        <v>41091</v>
      </c>
      <c r="E83" s="14">
        <v>41730</v>
      </c>
      <c r="F83" s="14">
        <v>41760</v>
      </c>
      <c r="G83" s="13">
        <v>42369</v>
      </c>
      <c r="H83" s="66" t="s">
        <v>19</v>
      </c>
      <c r="I83" s="11">
        <v>1</v>
      </c>
      <c r="J83" s="11">
        <f t="shared" si="6"/>
        <v>20</v>
      </c>
      <c r="K83" s="11">
        <f t="shared" si="8"/>
        <v>20</v>
      </c>
      <c r="L83" s="21">
        <v>207</v>
      </c>
      <c r="M83" s="21">
        <f t="shared" si="7"/>
        <v>4140</v>
      </c>
      <c r="N83" s="11">
        <f t="shared" si="9"/>
        <v>4140</v>
      </c>
      <c r="O83" s="48"/>
    </row>
    <row r="84" ht="18" customHeight="1" spans="1:15">
      <c r="A84" s="11">
        <f>MAX(A$4:A83)+1</f>
        <v>35</v>
      </c>
      <c r="B84" s="40" t="s">
        <v>110</v>
      </c>
      <c r="C84" s="11" t="s">
        <v>111</v>
      </c>
      <c r="D84" s="13">
        <v>39995</v>
      </c>
      <c r="E84" s="13">
        <v>39995</v>
      </c>
      <c r="F84" s="14">
        <v>40026</v>
      </c>
      <c r="G84" s="13">
        <v>40908</v>
      </c>
      <c r="H84" s="66" t="s">
        <v>19</v>
      </c>
      <c r="I84" s="11">
        <v>2</v>
      </c>
      <c r="J84" s="11">
        <f t="shared" si="6"/>
        <v>29</v>
      </c>
      <c r="K84" s="11">
        <f t="shared" si="8"/>
        <v>77</v>
      </c>
      <c r="L84" s="21">
        <v>150</v>
      </c>
      <c r="M84" s="21">
        <f t="shared" si="7"/>
        <v>4350</v>
      </c>
      <c r="N84" s="11">
        <f t="shared" si="9"/>
        <v>15312</v>
      </c>
      <c r="O84" s="34"/>
    </row>
    <row r="85" ht="18" customHeight="1" spans="1:15">
      <c r="A85" s="11"/>
      <c r="B85" s="40"/>
      <c r="C85" s="11"/>
      <c r="D85" s="13"/>
      <c r="E85" s="13"/>
      <c r="F85" s="14">
        <v>40909</v>
      </c>
      <c r="G85" s="13">
        <v>41213</v>
      </c>
      <c r="H85" s="66" t="s">
        <v>19</v>
      </c>
      <c r="I85" s="11">
        <v>0</v>
      </c>
      <c r="J85" s="11">
        <f t="shared" si="6"/>
        <v>10</v>
      </c>
      <c r="K85" s="11"/>
      <c r="L85" s="21">
        <v>207</v>
      </c>
      <c r="M85" s="21">
        <f t="shared" si="7"/>
        <v>2070</v>
      </c>
      <c r="N85" s="11"/>
      <c r="O85" s="35"/>
    </row>
    <row r="86" ht="18" customHeight="1" spans="1:15">
      <c r="A86" s="11"/>
      <c r="B86" s="40"/>
      <c r="C86" s="11"/>
      <c r="D86" s="13"/>
      <c r="E86" s="13"/>
      <c r="F86" s="14">
        <v>41214</v>
      </c>
      <c r="G86" s="13">
        <v>42369</v>
      </c>
      <c r="H86" s="66" t="s">
        <v>39</v>
      </c>
      <c r="I86" s="11">
        <v>3</v>
      </c>
      <c r="J86" s="11">
        <f t="shared" si="6"/>
        <v>38</v>
      </c>
      <c r="K86" s="11"/>
      <c r="L86" s="21">
        <v>234</v>
      </c>
      <c r="M86" s="21">
        <f t="shared" si="7"/>
        <v>8892</v>
      </c>
      <c r="N86" s="11"/>
      <c r="O86" s="36"/>
    </row>
    <row r="87" ht="18" customHeight="1" spans="1:15">
      <c r="A87" s="11">
        <f>MAX(A$4:A86)+1</f>
        <v>36</v>
      </c>
      <c r="B87" s="40" t="s">
        <v>112</v>
      </c>
      <c r="C87" s="27" t="s">
        <v>28</v>
      </c>
      <c r="D87" s="70">
        <v>37622</v>
      </c>
      <c r="E87" s="13">
        <v>40744</v>
      </c>
      <c r="F87" s="14">
        <v>40756</v>
      </c>
      <c r="G87" s="13">
        <v>40908</v>
      </c>
      <c r="H87" s="66" t="s">
        <v>19</v>
      </c>
      <c r="I87" s="11">
        <v>0</v>
      </c>
      <c r="J87" s="11">
        <f t="shared" si="6"/>
        <v>5</v>
      </c>
      <c r="K87" s="11">
        <f t="shared" si="8"/>
        <v>53</v>
      </c>
      <c r="L87" s="21">
        <v>150</v>
      </c>
      <c r="M87" s="21">
        <f t="shared" si="7"/>
        <v>750</v>
      </c>
      <c r="N87" s="11">
        <f t="shared" si="9"/>
        <v>10713</v>
      </c>
      <c r="O87" s="34"/>
    </row>
    <row r="88" ht="18" customHeight="1" spans="1:15">
      <c r="A88" s="11"/>
      <c r="B88" s="40"/>
      <c r="C88" s="27"/>
      <c r="D88" s="70"/>
      <c r="E88" s="13"/>
      <c r="F88" s="14">
        <v>40909</v>
      </c>
      <c r="G88" s="13">
        <v>42338</v>
      </c>
      <c r="H88" s="66" t="s">
        <v>19</v>
      </c>
      <c r="I88" s="11">
        <v>3</v>
      </c>
      <c r="J88" s="11">
        <f t="shared" si="6"/>
        <v>47</v>
      </c>
      <c r="K88" s="11"/>
      <c r="L88" s="21">
        <v>207</v>
      </c>
      <c r="M88" s="21">
        <f t="shared" si="7"/>
        <v>9729</v>
      </c>
      <c r="N88" s="11"/>
      <c r="O88" s="35"/>
    </row>
    <row r="89" ht="18" customHeight="1" spans="1:15">
      <c r="A89" s="11"/>
      <c r="B89" s="40"/>
      <c r="C89" s="27"/>
      <c r="D89" s="70"/>
      <c r="E89" s="13"/>
      <c r="F89" s="14">
        <v>42339</v>
      </c>
      <c r="G89" s="13">
        <v>42369</v>
      </c>
      <c r="H89" s="66" t="s">
        <v>25</v>
      </c>
      <c r="I89" s="11">
        <v>0</v>
      </c>
      <c r="J89" s="11">
        <f t="shared" si="6"/>
        <v>1</v>
      </c>
      <c r="K89" s="11"/>
      <c r="L89" s="21">
        <v>234</v>
      </c>
      <c r="M89" s="21">
        <f t="shared" si="7"/>
        <v>234</v>
      </c>
      <c r="N89" s="11"/>
      <c r="O89" s="36"/>
    </row>
    <row r="90" ht="18" customHeight="1" spans="1:15">
      <c r="A90" s="11">
        <f>MAX(A$4:A89)+1</f>
        <v>37</v>
      </c>
      <c r="B90" s="40" t="s">
        <v>113</v>
      </c>
      <c r="C90" s="11" t="s">
        <v>114</v>
      </c>
      <c r="D90" s="13">
        <v>38569</v>
      </c>
      <c r="E90" s="14">
        <v>38569</v>
      </c>
      <c r="F90" s="14">
        <v>38596</v>
      </c>
      <c r="G90" s="13">
        <v>40056</v>
      </c>
      <c r="H90" s="66" t="s">
        <v>19</v>
      </c>
      <c r="I90" s="11">
        <v>3</v>
      </c>
      <c r="J90" s="11">
        <f t="shared" si="6"/>
        <v>48</v>
      </c>
      <c r="K90" s="11">
        <f t="shared" si="8"/>
        <v>124</v>
      </c>
      <c r="L90" s="21">
        <v>150</v>
      </c>
      <c r="M90" s="21">
        <f t="shared" si="7"/>
        <v>7200</v>
      </c>
      <c r="N90" s="11">
        <f t="shared" si="9"/>
        <v>23192</v>
      </c>
      <c r="O90" s="34"/>
    </row>
    <row r="91" ht="18" customHeight="1" spans="1:15">
      <c r="A91" s="11"/>
      <c r="B91" s="40"/>
      <c r="C91" s="11"/>
      <c r="D91" s="13"/>
      <c r="E91" s="14"/>
      <c r="F91" s="14">
        <v>40057</v>
      </c>
      <c r="G91" s="13">
        <v>40908</v>
      </c>
      <c r="H91" s="66" t="s">
        <v>33</v>
      </c>
      <c r="I91" s="11">
        <v>2</v>
      </c>
      <c r="J91" s="11">
        <f t="shared" si="6"/>
        <v>28</v>
      </c>
      <c r="K91" s="11"/>
      <c r="L91" s="21">
        <v>170</v>
      </c>
      <c r="M91" s="21">
        <f t="shared" si="7"/>
        <v>4760</v>
      </c>
      <c r="N91" s="11"/>
      <c r="O91" s="35"/>
    </row>
    <row r="92" ht="18" customHeight="1" spans="1:15">
      <c r="A92" s="11"/>
      <c r="B92" s="40"/>
      <c r="C92" s="11"/>
      <c r="D92" s="13"/>
      <c r="E92" s="14"/>
      <c r="F92" s="14">
        <v>40909</v>
      </c>
      <c r="G92" s="13">
        <v>42369</v>
      </c>
      <c r="H92" s="66" t="s">
        <v>33</v>
      </c>
      <c r="I92" s="11">
        <v>3</v>
      </c>
      <c r="J92" s="11">
        <f t="shared" si="6"/>
        <v>48</v>
      </c>
      <c r="K92" s="11"/>
      <c r="L92" s="21">
        <v>234</v>
      </c>
      <c r="M92" s="21">
        <f t="shared" si="7"/>
        <v>11232</v>
      </c>
      <c r="N92" s="11"/>
      <c r="O92" s="36"/>
    </row>
    <row r="93" ht="18" customHeight="1" spans="1:15">
      <c r="A93" s="11">
        <f>MAX(A$4:A92)+1</f>
        <v>38</v>
      </c>
      <c r="B93" s="40" t="s">
        <v>115</v>
      </c>
      <c r="C93" s="11"/>
      <c r="D93" s="13">
        <v>41821</v>
      </c>
      <c r="E93" s="14">
        <v>41821</v>
      </c>
      <c r="F93" s="14">
        <v>41852</v>
      </c>
      <c r="G93" s="13">
        <v>42369</v>
      </c>
      <c r="H93" s="66" t="s">
        <v>116</v>
      </c>
      <c r="I93" s="11">
        <v>1</v>
      </c>
      <c r="J93" s="11">
        <f t="shared" si="6"/>
        <v>17</v>
      </c>
      <c r="K93" s="11">
        <f t="shared" si="8"/>
        <v>17</v>
      </c>
      <c r="L93" s="21">
        <v>207</v>
      </c>
      <c r="M93" s="21">
        <f t="shared" si="7"/>
        <v>3519</v>
      </c>
      <c r="N93" s="11">
        <f t="shared" si="9"/>
        <v>3519</v>
      </c>
      <c r="O93" s="48"/>
    </row>
    <row r="94" ht="18" customHeight="1" spans="1:15">
      <c r="A94" s="11">
        <f>MAX(A$4:A93)+1</f>
        <v>39</v>
      </c>
      <c r="B94" s="40" t="s">
        <v>117</v>
      </c>
      <c r="C94" s="11" t="s">
        <v>114</v>
      </c>
      <c r="D94" s="13">
        <v>38261</v>
      </c>
      <c r="E94" s="14">
        <v>39385</v>
      </c>
      <c r="F94" s="14">
        <v>39416</v>
      </c>
      <c r="G94" s="13">
        <v>40908</v>
      </c>
      <c r="H94" s="66" t="s">
        <v>19</v>
      </c>
      <c r="I94" s="11">
        <v>4</v>
      </c>
      <c r="J94" s="11">
        <f t="shared" si="6"/>
        <v>50</v>
      </c>
      <c r="K94" s="11">
        <f t="shared" si="8"/>
        <v>98</v>
      </c>
      <c r="L94" s="21">
        <v>150</v>
      </c>
      <c r="M94" s="21">
        <f t="shared" si="7"/>
        <v>7500</v>
      </c>
      <c r="N94" s="11">
        <f t="shared" si="9"/>
        <v>18111</v>
      </c>
      <c r="O94" s="34"/>
    </row>
    <row r="95" ht="18" customHeight="1" spans="1:15">
      <c r="A95" s="11"/>
      <c r="B95" s="40"/>
      <c r="C95" s="11"/>
      <c r="D95" s="13"/>
      <c r="E95" s="14"/>
      <c r="F95" s="14">
        <v>40909</v>
      </c>
      <c r="G95" s="13">
        <v>41608</v>
      </c>
      <c r="H95" s="66" t="s">
        <v>19</v>
      </c>
      <c r="I95" s="11">
        <v>1</v>
      </c>
      <c r="J95" s="11">
        <f t="shared" si="6"/>
        <v>23</v>
      </c>
      <c r="K95" s="11"/>
      <c r="L95" s="21">
        <v>207</v>
      </c>
      <c r="M95" s="21">
        <f t="shared" ref="M95:M158" si="10">L95*J95</f>
        <v>4761</v>
      </c>
      <c r="N95" s="11"/>
      <c r="O95" s="35"/>
    </row>
    <row r="96" ht="18" customHeight="1" spans="1:15">
      <c r="A96" s="11"/>
      <c r="B96" s="40"/>
      <c r="C96" s="11"/>
      <c r="D96" s="13"/>
      <c r="E96" s="14"/>
      <c r="F96" s="14">
        <v>41609</v>
      </c>
      <c r="G96" s="13">
        <v>42369</v>
      </c>
      <c r="H96" s="66" t="s">
        <v>20</v>
      </c>
      <c r="I96" s="11">
        <v>2</v>
      </c>
      <c r="J96" s="11">
        <f t="shared" si="6"/>
        <v>25</v>
      </c>
      <c r="K96" s="11"/>
      <c r="L96" s="21">
        <v>234</v>
      </c>
      <c r="M96" s="21">
        <f t="shared" si="10"/>
        <v>5850</v>
      </c>
      <c r="N96" s="11"/>
      <c r="O96" s="36"/>
    </row>
    <row r="97" ht="18" customHeight="1" spans="1:15">
      <c r="A97" s="11">
        <f>MAX(A$4:A96)+1</f>
        <v>40</v>
      </c>
      <c r="B97" s="40" t="s">
        <v>118</v>
      </c>
      <c r="C97" s="11" t="s">
        <v>119</v>
      </c>
      <c r="D97" s="13">
        <v>39264</v>
      </c>
      <c r="E97" s="14">
        <v>39904</v>
      </c>
      <c r="F97" s="14">
        <v>39934</v>
      </c>
      <c r="G97" s="13">
        <v>40755</v>
      </c>
      <c r="H97" s="66" t="s">
        <v>19</v>
      </c>
      <c r="I97" s="11">
        <v>2</v>
      </c>
      <c r="J97" s="11">
        <f t="shared" si="6"/>
        <v>27</v>
      </c>
      <c r="K97" s="11">
        <f t="shared" si="8"/>
        <v>80</v>
      </c>
      <c r="L97" s="21">
        <v>150</v>
      </c>
      <c r="M97" s="21">
        <f t="shared" si="10"/>
        <v>4050</v>
      </c>
      <c r="N97" s="11">
        <f t="shared" si="9"/>
        <v>16132</v>
      </c>
      <c r="O97" s="34"/>
    </row>
    <row r="98" ht="18" customHeight="1" spans="1:15">
      <c r="A98" s="11"/>
      <c r="B98" s="40"/>
      <c r="C98" s="11"/>
      <c r="D98" s="13"/>
      <c r="E98" s="14"/>
      <c r="F98" s="14">
        <v>40756</v>
      </c>
      <c r="G98" s="13">
        <v>40908</v>
      </c>
      <c r="H98" s="66" t="s">
        <v>25</v>
      </c>
      <c r="I98" s="11">
        <v>0</v>
      </c>
      <c r="J98" s="11">
        <f t="shared" si="6"/>
        <v>5</v>
      </c>
      <c r="K98" s="11"/>
      <c r="L98" s="21">
        <v>170</v>
      </c>
      <c r="M98" s="21">
        <f t="shared" si="10"/>
        <v>850</v>
      </c>
      <c r="N98" s="11"/>
      <c r="O98" s="35"/>
    </row>
    <row r="99" ht="18" customHeight="1" spans="1:15">
      <c r="A99" s="11"/>
      <c r="B99" s="40"/>
      <c r="C99" s="11"/>
      <c r="D99" s="13"/>
      <c r="E99" s="14"/>
      <c r="F99" s="14">
        <v>40909</v>
      </c>
      <c r="G99" s="13">
        <v>42369</v>
      </c>
      <c r="H99" s="66" t="s">
        <v>29</v>
      </c>
      <c r="I99" s="11">
        <v>3</v>
      </c>
      <c r="J99" s="11">
        <f t="shared" si="6"/>
        <v>48</v>
      </c>
      <c r="K99" s="11"/>
      <c r="L99" s="21">
        <v>234</v>
      </c>
      <c r="M99" s="21">
        <f t="shared" si="10"/>
        <v>11232</v>
      </c>
      <c r="N99" s="11"/>
      <c r="O99" s="36"/>
    </row>
    <row r="100" ht="18" customHeight="1" spans="1:15">
      <c r="A100" s="11">
        <f>MAX(A$4:A99)+1</f>
        <v>41</v>
      </c>
      <c r="B100" s="40" t="s">
        <v>120</v>
      </c>
      <c r="C100" s="12" t="s">
        <v>121</v>
      </c>
      <c r="D100" s="13">
        <v>37438</v>
      </c>
      <c r="E100" s="14">
        <v>37438</v>
      </c>
      <c r="F100" s="14">
        <v>37469</v>
      </c>
      <c r="G100" s="13">
        <v>39813</v>
      </c>
      <c r="H100" s="66" t="s">
        <v>46</v>
      </c>
      <c r="I100" s="11">
        <v>6</v>
      </c>
      <c r="J100" s="11">
        <f t="shared" si="6"/>
        <v>77</v>
      </c>
      <c r="K100" s="11">
        <f t="shared" si="8"/>
        <v>161</v>
      </c>
      <c r="L100" s="21">
        <v>150</v>
      </c>
      <c r="M100" s="21">
        <f t="shared" si="10"/>
        <v>11550</v>
      </c>
      <c r="N100" s="11">
        <f t="shared" si="9"/>
        <v>28902</v>
      </c>
      <c r="O100" s="34"/>
    </row>
    <row r="101" ht="18" customHeight="1" spans="1:15">
      <c r="A101" s="11"/>
      <c r="B101" s="40"/>
      <c r="C101" s="16"/>
      <c r="D101" s="13"/>
      <c r="E101" s="14"/>
      <c r="F101" s="14">
        <v>39814</v>
      </c>
      <c r="G101" s="13">
        <v>40908</v>
      </c>
      <c r="H101" s="66" t="s">
        <v>20</v>
      </c>
      <c r="I101" s="11">
        <v>2</v>
      </c>
      <c r="J101" s="11">
        <f t="shared" si="6"/>
        <v>36</v>
      </c>
      <c r="K101" s="11"/>
      <c r="L101" s="21">
        <v>170</v>
      </c>
      <c r="M101" s="21">
        <f t="shared" si="10"/>
        <v>6120</v>
      </c>
      <c r="N101" s="11"/>
      <c r="O101" s="35"/>
    </row>
    <row r="102" ht="18" customHeight="1" spans="1:15">
      <c r="A102" s="11"/>
      <c r="B102" s="40"/>
      <c r="C102" s="16"/>
      <c r="D102" s="13"/>
      <c r="E102" s="14"/>
      <c r="F102" s="14">
        <v>40909</v>
      </c>
      <c r="G102" s="13">
        <v>42369</v>
      </c>
      <c r="H102" s="66" t="s">
        <v>20</v>
      </c>
      <c r="I102" s="11">
        <v>3</v>
      </c>
      <c r="J102" s="11">
        <f t="shared" si="6"/>
        <v>48</v>
      </c>
      <c r="K102" s="11"/>
      <c r="L102" s="21">
        <v>234</v>
      </c>
      <c r="M102" s="21">
        <f t="shared" si="10"/>
        <v>11232</v>
      </c>
      <c r="N102" s="11"/>
      <c r="O102" s="36"/>
    </row>
    <row r="103" ht="18" customHeight="1" spans="1:15">
      <c r="A103" s="11">
        <f>MAX(A$4:A102)+1</f>
        <v>42</v>
      </c>
      <c r="B103" s="40" t="s">
        <v>122</v>
      </c>
      <c r="C103" s="16"/>
      <c r="D103" s="13">
        <v>41456</v>
      </c>
      <c r="E103" s="14">
        <v>41456</v>
      </c>
      <c r="F103" s="14">
        <v>41487</v>
      </c>
      <c r="G103" s="13">
        <v>42369</v>
      </c>
      <c r="H103" s="66" t="s">
        <v>19</v>
      </c>
      <c r="I103" s="11">
        <v>2</v>
      </c>
      <c r="J103" s="11">
        <f t="shared" si="6"/>
        <v>29</v>
      </c>
      <c r="K103" s="11">
        <f t="shared" si="8"/>
        <v>29</v>
      </c>
      <c r="L103" s="21">
        <v>207</v>
      </c>
      <c r="M103" s="21">
        <f t="shared" si="10"/>
        <v>6003</v>
      </c>
      <c r="N103" s="21">
        <f t="shared" si="9"/>
        <v>6003</v>
      </c>
      <c r="O103" s="48"/>
    </row>
    <row r="104" ht="18" customHeight="1" spans="1:15">
      <c r="A104" s="11">
        <f>MAX(A$4:A103)+1</f>
        <v>43</v>
      </c>
      <c r="B104" s="40" t="s">
        <v>123</v>
      </c>
      <c r="C104" s="16"/>
      <c r="D104" s="14">
        <v>39387</v>
      </c>
      <c r="E104" s="14">
        <v>39399</v>
      </c>
      <c r="F104" s="14">
        <v>39429</v>
      </c>
      <c r="G104" s="13">
        <v>40908</v>
      </c>
      <c r="H104" s="66" t="s">
        <v>19</v>
      </c>
      <c r="I104" s="11">
        <v>4</v>
      </c>
      <c r="J104" s="11">
        <f t="shared" si="6"/>
        <v>49</v>
      </c>
      <c r="K104" s="11">
        <f t="shared" si="8"/>
        <v>97</v>
      </c>
      <c r="L104" s="21">
        <v>150</v>
      </c>
      <c r="M104" s="21">
        <f t="shared" si="10"/>
        <v>7350</v>
      </c>
      <c r="N104" s="11">
        <f t="shared" si="9"/>
        <v>18285</v>
      </c>
      <c r="O104" s="34"/>
    </row>
    <row r="105" ht="18" customHeight="1" spans="1:15">
      <c r="A105" s="11"/>
      <c r="B105" s="40"/>
      <c r="C105" s="16"/>
      <c r="D105" s="14"/>
      <c r="E105" s="14"/>
      <c r="F105" s="14">
        <v>40909</v>
      </c>
      <c r="G105" s="13">
        <v>41243</v>
      </c>
      <c r="H105" s="66" t="s">
        <v>19</v>
      </c>
      <c r="I105" s="11">
        <v>0</v>
      </c>
      <c r="J105" s="11">
        <f t="shared" si="6"/>
        <v>11</v>
      </c>
      <c r="K105" s="11"/>
      <c r="L105" s="21">
        <v>207</v>
      </c>
      <c r="M105" s="21">
        <f t="shared" si="10"/>
        <v>2277</v>
      </c>
      <c r="N105" s="11"/>
      <c r="O105" s="35"/>
    </row>
    <row r="106" ht="18" customHeight="1" spans="1:15">
      <c r="A106" s="11"/>
      <c r="B106" s="40"/>
      <c r="C106" s="16"/>
      <c r="D106" s="14"/>
      <c r="E106" s="14"/>
      <c r="F106" s="14">
        <v>41244</v>
      </c>
      <c r="G106" s="13">
        <v>42369</v>
      </c>
      <c r="H106" s="66" t="s">
        <v>20</v>
      </c>
      <c r="I106" s="11">
        <v>3</v>
      </c>
      <c r="J106" s="11">
        <f t="shared" si="6"/>
        <v>37</v>
      </c>
      <c r="K106" s="11"/>
      <c r="L106" s="21">
        <v>234</v>
      </c>
      <c r="M106" s="21">
        <f t="shared" si="10"/>
        <v>8658</v>
      </c>
      <c r="N106" s="11"/>
      <c r="O106" s="36"/>
    </row>
    <row r="107" ht="18" customHeight="1" spans="1:15">
      <c r="A107" s="11">
        <f>MAX(A$4:A106)+1</f>
        <v>44</v>
      </c>
      <c r="B107" s="40" t="s">
        <v>124</v>
      </c>
      <c r="C107" s="16"/>
      <c r="D107" s="13">
        <v>39965</v>
      </c>
      <c r="E107" s="14">
        <v>39965</v>
      </c>
      <c r="F107" s="14">
        <v>39995</v>
      </c>
      <c r="G107" s="13">
        <v>40908</v>
      </c>
      <c r="H107" s="66" t="s">
        <v>19</v>
      </c>
      <c r="I107" s="11">
        <v>2</v>
      </c>
      <c r="J107" s="11">
        <f t="shared" si="6"/>
        <v>30</v>
      </c>
      <c r="K107" s="11">
        <f t="shared" si="8"/>
        <v>78</v>
      </c>
      <c r="L107" s="21">
        <v>150</v>
      </c>
      <c r="M107" s="21">
        <f t="shared" si="10"/>
        <v>4500</v>
      </c>
      <c r="N107" s="11">
        <f t="shared" si="9"/>
        <v>15111</v>
      </c>
      <c r="O107" s="34"/>
    </row>
    <row r="108" ht="18" customHeight="1" spans="1:15">
      <c r="A108" s="11"/>
      <c r="B108" s="40"/>
      <c r="C108" s="16"/>
      <c r="D108" s="13"/>
      <c r="E108" s="14"/>
      <c r="F108" s="14">
        <v>40909</v>
      </c>
      <c r="G108" s="13">
        <v>41608</v>
      </c>
      <c r="H108" s="66" t="s">
        <v>19</v>
      </c>
      <c r="I108" s="11">
        <v>1</v>
      </c>
      <c r="J108" s="11">
        <f t="shared" si="6"/>
        <v>23</v>
      </c>
      <c r="K108" s="11"/>
      <c r="L108" s="21">
        <v>207</v>
      </c>
      <c r="M108" s="21">
        <f t="shared" si="10"/>
        <v>4761</v>
      </c>
      <c r="N108" s="11"/>
      <c r="O108" s="35"/>
    </row>
    <row r="109" ht="18" customHeight="1" spans="1:15">
      <c r="A109" s="11"/>
      <c r="B109" s="40"/>
      <c r="C109" s="18"/>
      <c r="D109" s="13"/>
      <c r="E109" s="14"/>
      <c r="F109" s="14">
        <v>41609</v>
      </c>
      <c r="G109" s="13">
        <v>42369</v>
      </c>
      <c r="H109" s="66" t="s">
        <v>20</v>
      </c>
      <c r="I109" s="11">
        <v>2</v>
      </c>
      <c r="J109" s="11">
        <f t="shared" si="6"/>
        <v>25</v>
      </c>
      <c r="K109" s="11"/>
      <c r="L109" s="21">
        <v>234</v>
      </c>
      <c r="M109" s="21">
        <f t="shared" si="10"/>
        <v>5850</v>
      </c>
      <c r="N109" s="11"/>
      <c r="O109" s="36"/>
    </row>
    <row r="110" ht="18" customHeight="1" spans="1:15">
      <c r="A110" s="11">
        <f>MAX(A$4:A109)+1</f>
        <v>45</v>
      </c>
      <c r="B110" s="40" t="s">
        <v>125</v>
      </c>
      <c r="C110" s="11" t="s">
        <v>126</v>
      </c>
      <c r="D110" s="13">
        <v>39387</v>
      </c>
      <c r="E110" s="14">
        <v>39387</v>
      </c>
      <c r="F110" s="14">
        <v>39417</v>
      </c>
      <c r="G110" s="13">
        <v>40209</v>
      </c>
      <c r="H110" s="66" t="s">
        <v>19</v>
      </c>
      <c r="I110" s="11">
        <v>2</v>
      </c>
      <c r="J110" s="11">
        <f t="shared" si="6"/>
        <v>26</v>
      </c>
      <c r="K110" s="11">
        <f t="shared" si="8"/>
        <v>97</v>
      </c>
      <c r="L110" s="21">
        <v>150</v>
      </c>
      <c r="M110" s="21">
        <f t="shared" si="10"/>
        <v>3900</v>
      </c>
      <c r="N110" s="11">
        <f t="shared" si="9"/>
        <v>19042</v>
      </c>
      <c r="O110" s="34"/>
    </row>
    <row r="111" ht="18" customHeight="1" spans="1:15">
      <c r="A111" s="11"/>
      <c r="B111" s="40"/>
      <c r="C111" s="11"/>
      <c r="D111" s="13"/>
      <c r="E111" s="14"/>
      <c r="F111" s="14">
        <v>40210</v>
      </c>
      <c r="G111" s="13">
        <v>40908</v>
      </c>
      <c r="H111" s="66" t="s">
        <v>25</v>
      </c>
      <c r="I111" s="11">
        <v>1</v>
      </c>
      <c r="J111" s="11">
        <f t="shared" si="6"/>
        <v>23</v>
      </c>
      <c r="K111" s="11"/>
      <c r="L111" s="21">
        <v>170</v>
      </c>
      <c r="M111" s="21">
        <f t="shared" si="10"/>
        <v>3910</v>
      </c>
      <c r="N111" s="11"/>
      <c r="O111" s="35"/>
    </row>
    <row r="112" ht="18" customHeight="1" spans="1:15">
      <c r="A112" s="11"/>
      <c r="B112" s="40"/>
      <c r="C112" s="11"/>
      <c r="D112" s="13"/>
      <c r="E112" s="14"/>
      <c r="F112" s="14">
        <v>40909</v>
      </c>
      <c r="G112" s="13">
        <v>42369</v>
      </c>
      <c r="H112" s="66" t="s">
        <v>63</v>
      </c>
      <c r="I112" s="11">
        <v>3</v>
      </c>
      <c r="J112" s="11">
        <f t="shared" si="6"/>
        <v>48</v>
      </c>
      <c r="K112" s="11"/>
      <c r="L112" s="21">
        <v>234</v>
      </c>
      <c r="M112" s="21">
        <f t="shared" si="10"/>
        <v>11232</v>
      </c>
      <c r="N112" s="11"/>
      <c r="O112" s="36"/>
    </row>
    <row r="113" ht="18" customHeight="1" spans="1:15">
      <c r="A113" s="11">
        <f>MAX(A$4:A112)+1</f>
        <v>46</v>
      </c>
      <c r="B113" s="40" t="s">
        <v>127</v>
      </c>
      <c r="C113" s="11" t="s">
        <v>128</v>
      </c>
      <c r="D113" s="13">
        <v>41821</v>
      </c>
      <c r="E113" s="14">
        <v>41821</v>
      </c>
      <c r="F113" s="14">
        <v>41852</v>
      </c>
      <c r="G113" s="13">
        <v>42369</v>
      </c>
      <c r="H113" s="66" t="s">
        <v>19</v>
      </c>
      <c r="I113" s="11">
        <v>1</v>
      </c>
      <c r="J113" s="11">
        <f t="shared" si="6"/>
        <v>17</v>
      </c>
      <c r="K113" s="11">
        <f t="shared" si="8"/>
        <v>17</v>
      </c>
      <c r="L113" s="21">
        <v>207</v>
      </c>
      <c r="M113" s="21">
        <f t="shared" si="10"/>
        <v>3519</v>
      </c>
      <c r="N113" s="11">
        <f t="shared" si="9"/>
        <v>3519</v>
      </c>
      <c r="O113" s="48"/>
    </row>
    <row r="114" ht="18" customHeight="1" spans="1:15">
      <c r="A114" s="11">
        <f>MAX(A$4:A113)+1</f>
        <v>47</v>
      </c>
      <c r="B114" s="40" t="s">
        <v>129</v>
      </c>
      <c r="C114" s="12" t="s">
        <v>130</v>
      </c>
      <c r="D114" s="13">
        <v>36770</v>
      </c>
      <c r="E114" s="14">
        <v>41295</v>
      </c>
      <c r="F114" s="14">
        <v>41306</v>
      </c>
      <c r="G114" s="13">
        <v>42369</v>
      </c>
      <c r="H114" s="66" t="s">
        <v>19</v>
      </c>
      <c r="I114" s="11">
        <v>2</v>
      </c>
      <c r="J114" s="11">
        <f t="shared" si="6"/>
        <v>35</v>
      </c>
      <c r="K114" s="11">
        <f t="shared" si="8"/>
        <v>35</v>
      </c>
      <c r="L114" s="21">
        <v>207</v>
      </c>
      <c r="M114" s="21">
        <f t="shared" si="10"/>
        <v>7245</v>
      </c>
      <c r="N114" s="11">
        <f t="shared" si="9"/>
        <v>7245</v>
      </c>
      <c r="O114" s="48"/>
    </row>
    <row r="115" ht="18" customHeight="1" spans="1:15">
      <c r="A115" s="11">
        <f>MAX(A$4:A114)+1</f>
        <v>48</v>
      </c>
      <c r="B115" s="40" t="s">
        <v>131</v>
      </c>
      <c r="C115" s="18"/>
      <c r="D115" s="13">
        <v>41091</v>
      </c>
      <c r="E115" s="14">
        <v>41091</v>
      </c>
      <c r="F115" s="14">
        <v>41122</v>
      </c>
      <c r="G115" s="13">
        <v>42369</v>
      </c>
      <c r="H115" s="66" t="s">
        <v>19</v>
      </c>
      <c r="I115" s="11">
        <v>3</v>
      </c>
      <c r="J115" s="11">
        <f t="shared" si="6"/>
        <v>41</v>
      </c>
      <c r="K115" s="11">
        <f t="shared" si="8"/>
        <v>41</v>
      </c>
      <c r="L115" s="21">
        <v>207</v>
      </c>
      <c r="M115" s="21">
        <f t="shared" si="10"/>
        <v>8487</v>
      </c>
      <c r="N115" s="11">
        <f t="shared" si="9"/>
        <v>8487</v>
      </c>
      <c r="O115" s="48"/>
    </row>
    <row r="116" ht="18" customHeight="1" spans="1:15">
      <c r="A116" s="11">
        <f>MAX(A$4:A115)+1</f>
        <v>49</v>
      </c>
      <c r="B116" s="40" t="s">
        <v>132</v>
      </c>
      <c r="C116" s="28" t="s">
        <v>130</v>
      </c>
      <c r="D116" s="29">
        <v>38200</v>
      </c>
      <c r="E116" s="29">
        <v>38200</v>
      </c>
      <c r="F116" s="30">
        <v>38231</v>
      </c>
      <c r="G116" s="30">
        <v>39386</v>
      </c>
      <c r="H116" s="72" t="s">
        <v>19</v>
      </c>
      <c r="I116" s="28">
        <v>3</v>
      </c>
      <c r="J116" s="11">
        <f t="shared" ref="J116:J131" si="11">DATEDIF(F116,G116,"M")+1</f>
        <v>38</v>
      </c>
      <c r="K116" s="28">
        <f t="shared" si="8"/>
        <v>136</v>
      </c>
      <c r="L116" s="32">
        <v>150</v>
      </c>
      <c r="M116" s="21">
        <f t="shared" si="10"/>
        <v>5700</v>
      </c>
      <c r="N116" s="33">
        <f t="shared" si="9"/>
        <v>25432</v>
      </c>
      <c r="O116" s="34"/>
    </row>
    <row r="117" ht="18" customHeight="1" spans="1:15">
      <c r="A117" s="11"/>
      <c r="B117" s="40"/>
      <c r="C117" s="28"/>
      <c r="D117" s="29"/>
      <c r="E117" s="29"/>
      <c r="F117" s="30">
        <v>39387</v>
      </c>
      <c r="G117" s="30">
        <v>40908</v>
      </c>
      <c r="H117" s="72" t="s">
        <v>25</v>
      </c>
      <c r="I117" s="28">
        <v>4</v>
      </c>
      <c r="J117" s="11">
        <f t="shared" si="11"/>
        <v>50</v>
      </c>
      <c r="K117" s="28"/>
      <c r="L117" s="32">
        <v>170</v>
      </c>
      <c r="M117" s="21">
        <f t="shared" si="10"/>
        <v>8500</v>
      </c>
      <c r="N117" s="33"/>
      <c r="O117" s="35"/>
    </row>
    <row r="118" ht="18" customHeight="1" spans="1:15">
      <c r="A118" s="11"/>
      <c r="B118" s="40"/>
      <c r="C118" s="28"/>
      <c r="D118" s="29"/>
      <c r="E118" s="29"/>
      <c r="F118" s="30">
        <v>40909</v>
      </c>
      <c r="G118" s="30">
        <v>42369</v>
      </c>
      <c r="H118" s="72" t="s">
        <v>63</v>
      </c>
      <c r="I118" s="28">
        <v>3</v>
      </c>
      <c r="J118" s="11">
        <f t="shared" si="11"/>
        <v>48</v>
      </c>
      <c r="K118" s="28"/>
      <c r="L118" s="32">
        <v>234</v>
      </c>
      <c r="M118" s="21">
        <f t="shared" si="10"/>
        <v>11232</v>
      </c>
      <c r="N118" s="33"/>
      <c r="O118" s="36"/>
    </row>
    <row r="119" ht="18" customHeight="1" spans="1:15">
      <c r="A119" s="11">
        <f>MAX(A$4:A118)+1</f>
        <v>50</v>
      </c>
      <c r="B119" s="40" t="s">
        <v>133</v>
      </c>
      <c r="C119" s="12" t="s">
        <v>134</v>
      </c>
      <c r="D119" s="13">
        <v>41091</v>
      </c>
      <c r="E119" s="14">
        <v>41091</v>
      </c>
      <c r="F119" s="14">
        <v>41122</v>
      </c>
      <c r="G119" s="13">
        <v>42369</v>
      </c>
      <c r="H119" s="66" t="s">
        <v>19</v>
      </c>
      <c r="I119" s="11">
        <v>3</v>
      </c>
      <c r="J119" s="11">
        <f t="shared" si="11"/>
        <v>41</v>
      </c>
      <c r="K119" s="11">
        <f t="shared" si="8"/>
        <v>41</v>
      </c>
      <c r="L119" s="21">
        <v>207</v>
      </c>
      <c r="M119" s="21">
        <f t="shared" si="10"/>
        <v>8487</v>
      </c>
      <c r="N119" s="11">
        <f t="shared" si="9"/>
        <v>8487</v>
      </c>
      <c r="O119" s="48"/>
    </row>
    <row r="120" ht="18" customHeight="1" spans="1:15">
      <c r="A120" s="11">
        <f>MAX(A$4:A119)+1</f>
        <v>51</v>
      </c>
      <c r="B120" s="40" t="s">
        <v>135</v>
      </c>
      <c r="C120" s="16"/>
      <c r="D120" s="13">
        <v>38169</v>
      </c>
      <c r="E120" s="14">
        <v>41821</v>
      </c>
      <c r="F120" s="14">
        <v>41852</v>
      </c>
      <c r="G120" s="13">
        <v>42369</v>
      </c>
      <c r="H120" s="66" t="s">
        <v>136</v>
      </c>
      <c r="I120" s="11">
        <v>1</v>
      </c>
      <c r="J120" s="11">
        <f t="shared" si="11"/>
        <v>17</v>
      </c>
      <c r="K120" s="11">
        <f t="shared" si="8"/>
        <v>17</v>
      </c>
      <c r="L120" s="21">
        <v>276</v>
      </c>
      <c r="M120" s="21">
        <f t="shared" si="10"/>
        <v>4692</v>
      </c>
      <c r="N120" s="11">
        <f t="shared" si="9"/>
        <v>4692</v>
      </c>
      <c r="O120" s="48"/>
    </row>
    <row r="121" ht="18" customHeight="1" spans="1:15">
      <c r="A121" s="11">
        <f>MAX(A$4:A120)+1</f>
        <v>52</v>
      </c>
      <c r="B121" s="40" t="s">
        <v>137</v>
      </c>
      <c r="C121" s="16"/>
      <c r="D121" s="13">
        <v>39630</v>
      </c>
      <c r="E121" s="13">
        <v>39630</v>
      </c>
      <c r="F121" s="14">
        <v>39661</v>
      </c>
      <c r="G121" s="13">
        <v>40451</v>
      </c>
      <c r="H121" s="66" t="s">
        <v>19</v>
      </c>
      <c r="I121" s="11">
        <v>2</v>
      </c>
      <c r="J121" s="11">
        <f t="shared" si="11"/>
        <v>26</v>
      </c>
      <c r="K121" s="11">
        <f t="shared" si="8"/>
        <v>89</v>
      </c>
      <c r="L121" s="21">
        <v>150</v>
      </c>
      <c r="M121" s="21">
        <f t="shared" si="10"/>
        <v>3900</v>
      </c>
      <c r="N121" s="11">
        <f t="shared" si="9"/>
        <v>17682</v>
      </c>
      <c r="O121" s="34"/>
    </row>
    <row r="122" ht="18" customHeight="1" spans="1:15">
      <c r="A122" s="11"/>
      <c r="B122" s="40"/>
      <c r="C122" s="16"/>
      <c r="D122" s="13"/>
      <c r="E122" s="13"/>
      <c r="F122" s="14">
        <v>40452</v>
      </c>
      <c r="G122" s="13">
        <v>40908</v>
      </c>
      <c r="H122" s="66" t="s">
        <v>20</v>
      </c>
      <c r="I122" s="11">
        <v>1</v>
      </c>
      <c r="J122" s="11">
        <f t="shared" si="11"/>
        <v>15</v>
      </c>
      <c r="K122" s="11"/>
      <c r="L122" s="21">
        <v>170</v>
      </c>
      <c r="M122" s="21">
        <f t="shared" si="10"/>
        <v>2550</v>
      </c>
      <c r="N122" s="11"/>
      <c r="O122" s="35"/>
    </row>
    <row r="123" ht="18" customHeight="1" spans="1:15">
      <c r="A123" s="11"/>
      <c r="B123" s="40"/>
      <c r="C123" s="16"/>
      <c r="D123" s="13"/>
      <c r="E123" s="13"/>
      <c r="F123" s="14">
        <v>40909</v>
      </c>
      <c r="G123" s="13">
        <v>42369</v>
      </c>
      <c r="H123" s="66" t="s">
        <v>39</v>
      </c>
      <c r="I123" s="11">
        <v>3</v>
      </c>
      <c r="J123" s="11">
        <f t="shared" si="11"/>
        <v>48</v>
      </c>
      <c r="K123" s="11"/>
      <c r="L123" s="21">
        <v>234</v>
      </c>
      <c r="M123" s="21">
        <f t="shared" si="10"/>
        <v>11232</v>
      </c>
      <c r="N123" s="11"/>
      <c r="O123" s="36"/>
    </row>
    <row r="124" ht="18" customHeight="1" spans="1:15">
      <c r="A124" s="11">
        <f>MAX(A$4:A123)+1</f>
        <v>53</v>
      </c>
      <c r="B124" s="40" t="s">
        <v>138</v>
      </c>
      <c r="C124" s="16"/>
      <c r="D124" s="13">
        <v>41821</v>
      </c>
      <c r="E124" s="14">
        <v>41821</v>
      </c>
      <c r="F124" s="14">
        <v>41852</v>
      </c>
      <c r="G124" s="13">
        <v>42369</v>
      </c>
      <c r="H124" s="66" t="s">
        <v>39</v>
      </c>
      <c r="I124" s="11">
        <v>1</v>
      </c>
      <c r="J124" s="11">
        <f t="shared" si="11"/>
        <v>17</v>
      </c>
      <c r="K124" s="11">
        <f t="shared" si="8"/>
        <v>17</v>
      </c>
      <c r="L124" s="21">
        <v>234</v>
      </c>
      <c r="M124" s="21">
        <f t="shared" si="10"/>
        <v>3978</v>
      </c>
      <c r="N124" s="11">
        <f t="shared" si="9"/>
        <v>3978</v>
      </c>
      <c r="O124" s="48"/>
    </row>
    <row r="125" ht="18" customHeight="1" spans="1:15">
      <c r="A125" s="12">
        <f>MAX(A$4:A124)+1</f>
        <v>54</v>
      </c>
      <c r="B125" s="40" t="s">
        <v>139</v>
      </c>
      <c r="C125" s="16"/>
      <c r="D125" s="13">
        <v>40026</v>
      </c>
      <c r="E125" s="13">
        <v>40026</v>
      </c>
      <c r="F125" s="14">
        <v>40057</v>
      </c>
      <c r="G125" s="13">
        <v>40816</v>
      </c>
      <c r="H125" s="66" t="s">
        <v>19</v>
      </c>
      <c r="I125" s="11">
        <v>2</v>
      </c>
      <c r="J125" s="11">
        <f t="shared" si="11"/>
        <v>25</v>
      </c>
      <c r="K125" s="12">
        <f t="shared" si="8"/>
        <v>76</v>
      </c>
      <c r="L125" s="21">
        <v>150</v>
      </c>
      <c r="M125" s="21">
        <f t="shared" si="10"/>
        <v>3750</v>
      </c>
      <c r="N125" s="12">
        <f t="shared" si="9"/>
        <v>15492</v>
      </c>
      <c r="O125" s="34"/>
    </row>
    <row r="126" ht="18" customHeight="1" spans="1:15">
      <c r="A126" s="16"/>
      <c r="B126" s="40"/>
      <c r="C126" s="16"/>
      <c r="D126" s="13"/>
      <c r="E126" s="13"/>
      <c r="F126" s="14">
        <v>40817</v>
      </c>
      <c r="G126" s="13">
        <v>40908</v>
      </c>
      <c r="H126" s="66" t="s">
        <v>39</v>
      </c>
      <c r="I126" s="11">
        <v>0</v>
      </c>
      <c r="J126" s="11">
        <f t="shared" si="11"/>
        <v>3</v>
      </c>
      <c r="K126" s="16"/>
      <c r="L126" s="21">
        <v>170</v>
      </c>
      <c r="M126" s="21">
        <f t="shared" si="10"/>
        <v>510</v>
      </c>
      <c r="N126" s="16"/>
      <c r="O126" s="35"/>
    </row>
    <row r="127" ht="18" customHeight="1" spans="1:15">
      <c r="A127" s="18"/>
      <c r="B127" s="40"/>
      <c r="C127" s="16"/>
      <c r="D127" s="13"/>
      <c r="E127" s="13"/>
      <c r="F127" s="14">
        <v>40909</v>
      </c>
      <c r="G127" s="13">
        <v>42369</v>
      </c>
      <c r="H127" s="66" t="s">
        <v>39</v>
      </c>
      <c r="I127" s="11">
        <v>3</v>
      </c>
      <c r="J127" s="11">
        <f t="shared" si="11"/>
        <v>48</v>
      </c>
      <c r="K127" s="18"/>
      <c r="L127" s="21">
        <v>234</v>
      </c>
      <c r="M127" s="21">
        <f t="shared" si="10"/>
        <v>11232</v>
      </c>
      <c r="N127" s="18"/>
      <c r="O127" s="36"/>
    </row>
    <row r="128" ht="18" customHeight="1" spans="1:15">
      <c r="A128" s="11">
        <f>MAX(A$4:A127)+1</f>
        <v>55</v>
      </c>
      <c r="B128" s="40" t="s">
        <v>140</v>
      </c>
      <c r="C128" s="16"/>
      <c r="D128" s="70">
        <v>41456</v>
      </c>
      <c r="E128" s="14">
        <v>41456</v>
      </c>
      <c r="F128" s="14">
        <v>41487</v>
      </c>
      <c r="G128" s="13">
        <v>42369</v>
      </c>
      <c r="H128" s="66" t="s">
        <v>19</v>
      </c>
      <c r="I128" s="11">
        <v>2</v>
      </c>
      <c r="J128" s="11">
        <f t="shared" si="11"/>
        <v>29</v>
      </c>
      <c r="K128" s="11">
        <f t="shared" si="8"/>
        <v>29</v>
      </c>
      <c r="L128" s="21">
        <v>207</v>
      </c>
      <c r="M128" s="21">
        <f t="shared" si="10"/>
        <v>6003</v>
      </c>
      <c r="N128" s="11">
        <f t="shared" si="9"/>
        <v>6003</v>
      </c>
      <c r="O128" s="48"/>
    </row>
    <row r="129" ht="18" customHeight="1" spans="1:15">
      <c r="A129" s="11">
        <f>MAX(A$4:A128)+1</f>
        <v>56</v>
      </c>
      <c r="B129" s="40" t="s">
        <v>141</v>
      </c>
      <c r="C129" s="16"/>
      <c r="D129" s="13">
        <v>41821</v>
      </c>
      <c r="E129" s="14">
        <v>41821</v>
      </c>
      <c r="F129" s="14">
        <v>41852</v>
      </c>
      <c r="G129" s="13">
        <v>42369</v>
      </c>
      <c r="H129" s="66" t="s">
        <v>19</v>
      </c>
      <c r="I129" s="11">
        <v>1</v>
      </c>
      <c r="J129" s="11">
        <f t="shared" si="11"/>
        <v>17</v>
      </c>
      <c r="K129" s="11">
        <f t="shared" si="8"/>
        <v>17</v>
      </c>
      <c r="L129" s="21">
        <v>207</v>
      </c>
      <c r="M129" s="21">
        <f t="shared" si="10"/>
        <v>3519</v>
      </c>
      <c r="N129" s="11">
        <f t="shared" si="9"/>
        <v>3519</v>
      </c>
      <c r="O129" s="48"/>
    </row>
    <row r="130" ht="18" customHeight="1" spans="1:15">
      <c r="A130" s="11">
        <f>MAX(A$4:A129)+1</f>
        <v>57</v>
      </c>
      <c r="B130" s="40" t="s">
        <v>142</v>
      </c>
      <c r="C130" s="16"/>
      <c r="D130" s="13">
        <v>42064</v>
      </c>
      <c r="E130" s="14">
        <v>42064</v>
      </c>
      <c r="F130" s="14">
        <v>42095</v>
      </c>
      <c r="G130" s="13">
        <v>42369</v>
      </c>
      <c r="H130" s="66" t="s">
        <v>19</v>
      </c>
      <c r="I130" s="11">
        <v>0</v>
      </c>
      <c r="J130" s="11">
        <f t="shared" si="11"/>
        <v>9</v>
      </c>
      <c r="K130" s="11">
        <f t="shared" si="8"/>
        <v>9</v>
      </c>
      <c r="L130" s="21">
        <v>207</v>
      </c>
      <c r="M130" s="21">
        <f t="shared" si="10"/>
        <v>1863</v>
      </c>
      <c r="N130" s="11">
        <f t="shared" si="9"/>
        <v>1863</v>
      </c>
      <c r="O130" s="48"/>
    </row>
    <row r="131" s="5" customFormat="1" ht="18" customHeight="1" spans="1:15">
      <c r="A131" s="11">
        <f>MAX(A$4:A130)+1</f>
        <v>58</v>
      </c>
      <c r="B131" s="40" t="s">
        <v>143</v>
      </c>
      <c r="C131" s="18"/>
      <c r="D131" s="13">
        <v>41832</v>
      </c>
      <c r="E131" s="14">
        <v>41832</v>
      </c>
      <c r="F131" s="13">
        <v>41863</v>
      </c>
      <c r="G131" s="13">
        <v>42369</v>
      </c>
      <c r="H131" s="66" t="s">
        <v>19</v>
      </c>
      <c r="I131" s="11">
        <v>1</v>
      </c>
      <c r="J131" s="11">
        <f t="shared" si="11"/>
        <v>17</v>
      </c>
      <c r="K131" s="11">
        <f t="shared" si="8"/>
        <v>17</v>
      </c>
      <c r="L131" s="21">
        <v>150</v>
      </c>
      <c r="M131" s="21">
        <f t="shared" si="10"/>
        <v>2550</v>
      </c>
      <c r="N131" s="11">
        <f t="shared" si="9"/>
        <v>2550</v>
      </c>
      <c r="O131" s="19"/>
    </row>
    <row r="132" ht="18" customHeight="1" spans="1:15">
      <c r="A132" s="11">
        <f>MAX(A$4:A131)+1</f>
        <v>59</v>
      </c>
      <c r="B132" s="40" t="s">
        <v>144</v>
      </c>
      <c r="C132" s="11" t="s">
        <v>145</v>
      </c>
      <c r="D132" s="13">
        <v>38534</v>
      </c>
      <c r="E132" s="14">
        <v>42186</v>
      </c>
      <c r="F132" s="14">
        <v>42217</v>
      </c>
      <c r="G132" s="13">
        <v>42369</v>
      </c>
      <c r="H132" s="66" t="s">
        <v>19</v>
      </c>
      <c r="I132" s="11">
        <v>0</v>
      </c>
      <c r="J132" s="11">
        <f t="shared" ref="J132:J178" si="12">DATEDIF(F132,G132,"M")+1</f>
        <v>5</v>
      </c>
      <c r="K132" s="11">
        <f t="shared" si="8"/>
        <v>5</v>
      </c>
      <c r="L132" s="21">
        <v>207</v>
      </c>
      <c r="M132" s="21">
        <f t="shared" si="10"/>
        <v>1035</v>
      </c>
      <c r="N132" s="11">
        <f t="shared" si="9"/>
        <v>1035</v>
      </c>
      <c r="O132" s="36"/>
    </row>
    <row r="133" ht="18" customHeight="1" spans="1:15">
      <c r="A133" s="11">
        <f>MAX(A$4:A132)+1</f>
        <v>60</v>
      </c>
      <c r="B133" s="40" t="s">
        <v>146</v>
      </c>
      <c r="C133" s="11"/>
      <c r="D133" s="13">
        <v>38169</v>
      </c>
      <c r="E133" s="14">
        <v>41820</v>
      </c>
      <c r="F133" s="14">
        <v>41850</v>
      </c>
      <c r="G133" s="13">
        <v>42369</v>
      </c>
      <c r="H133" s="66" t="s">
        <v>39</v>
      </c>
      <c r="I133" s="11">
        <v>1</v>
      </c>
      <c r="J133" s="11">
        <f t="shared" si="12"/>
        <v>18</v>
      </c>
      <c r="K133" s="11">
        <f t="shared" ref="K133:K196" si="13">SUM(J133:J753)-SUM(K134:K753)</f>
        <v>18</v>
      </c>
      <c r="L133" s="21">
        <v>234</v>
      </c>
      <c r="M133" s="21">
        <f t="shared" si="10"/>
        <v>4212</v>
      </c>
      <c r="N133" s="11">
        <f t="shared" ref="N133:N196" si="14">SUM(M133:M753)-SUM(N134:N753)</f>
        <v>4212</v>
      </c>
      <c r="O133" s="48"/>
    </row>
    <row r="134" ht="18" customHeight="1" spans="1:15">
      <c r="A134" s="11">
        <f>MAX(A$4:A133)+1</f>
        <v>61</v>
      </c>
      <c r="B134" s="40" t="s">
        <v>147</v>
      </c>
      <c r="C134" s="11"/>
      <c r="D134" s="13">
        <v>42186</v>
      </c>
      <c r="E134" s="14">
        <v>42186</v>
      </c>
      <c r="F134" s="14">
        <v>42217</v>
      </c>
      <c r="G134" s="13">
        <v>42369</v>
      </c>
      <c r="H134" s="66" t="s">
        <v>19</v>
      </c>
      <c r="I134" s="11">
        <v>0</v>
      </c>
      <c r="J134" s="11">
        <f t="shared" si="12"/>
        <v>5</v>
      </c>
      <c r="K134" s="11">
        <f t="shared" si="13"/>
        <v>5</v>
      </c>
      <c r="L134" s="21">
        <v>207</v>
      </c>
      <c r="M134" s="21">
        <f t="shared" si="10"/>
        <v>1035</v>
      </c>
      <c r="N134" s="11">
        <f t="shared" si="14"/>
        <v>1035</v>
      </c>
      <c r="O134" s="48"/>
    </row>
    <row r="135" ht="18" customHeight="1" spans="1:15">
      <c r="A135" s="11">
        <f>MAX(A$4:A134)+1</f>
        <v>62</v>
      </c>
      <c r="B135" s="40" t="s">
        <v>148</v>
      </c>
      <c r="C135" s="11"/>
      <c r="D135" s="70">
        <v>39387</v>
      </c>
      <c r="E135" s="14">
        <v>41640</v>
      </c>
      <c r="F135" s="14">
        <v>41671</v>
      </c>
      <c r="G135" s="13">
        <v>41729</v>
      </c>
      <c r="H135" s="66" t="s">
        <v>20</v>
      </c>
      <c r="I135" s="11">
        <v>0</v>
      </c>
      <c r="J135" s="11">
        <f t="shared" si="12"/>
        <v>2</v>
      </c>
      <c r="K135" s="12">
        <f t="shared" si="13"/>
        <v>23</v>
      </c>
      <c r="L135" s="21">
        <v>234</v>
      </c>
      <c r="M135" s="21">
        <f t="shared" si="10"/>
        <v>468</v>
      </c>
      <c r="N135" s="12">
        <f t="shared" si="14"/>
        <v>6264</v>
      </c>
      <c r="O135" s="34"/>
    </row>
    <row r="136" ht="18" customHeight="1" spans="1:15">
      <c r="A136" s="11"/>
      <c r="B136" s="40"/>
      <c r="C136" s="11"/>
      <c r="D136" s="70"/>
      <c r="E136" s="14"/>
      <c r="F136" s="14">
        <v>41730</v>
      </c>
      <c r="G136" s="13">
        <v>42004</v>
      </c>
      <c r="H136" s="66" t="s">
        <v>149</v>
      </c>
      <c r="I136" s="11">
        <v>0</v>
      </c>
      <c r="J136" s="11">
        <f t="shared" si="12"/>
        <v>9</v>
      </c>
      <c r="K136" s="16"/>
      <c r="L136" s="21">
        <v>276</v>
      </c>
      <c r="M136" s="21">
        <f t="shared" si="10"/>
        <v>2484</v>
      </c>
      <c r="N136" s="16"/>
      <c r="O136" s="35"/>
    </row>
    <row r="137" ht="18" customHeight="1" spans="1:15">
      <c r="A137" s="11"/>
      <c r="B137" s="40"/>
      <c r="C137" s="11"/>
      <c r="D137" s="70"/>
      <c r="E137" s="14"/>
      <c r="F137" s="14">
        <v>42005</v>
      </c>
      <c r="G137" s="13">
        <v>42369</v>
      </c>
      <c r="H137" s="66" t="s">
        <v>150</v>
      </c>
      <c r="I137" s="11">
        <v>0</v>
      </c>
      <c r="J137" s="11">
        <f t="shared" si="12"/>
        <v>12</v>
      </c>
      <c r="K137" s="18"/>
      <c r="L137" s="21">
        <v>276</v>
      </c>
      <c r="M137" s="21">
        <f t="shared" si="10"/>
        <v>3312</v>
      </c>
      <c r="N137" s="18"/>
      <c r="O137" s="36"/>
    </row>
    <row r="138" ht="18" customHeight="1" spans="1:15">
      <c r="A138" s="11">
        <f>MAX(A$4:A137)+1</f>
        <v>63</v>
      </c>
      <c r="B138" s="40" t="s">
        <v>151</v>
      </c>
      <c r="C138" s="12" t="s">
        <v>145</v>
      </c>
      <c r="D138" s="13">
        <v>39995</v>
      </c>
      <c r="E138" s="14">
        <v>40026</v>
      </c>
      <c r="F138" s="14">
        <v>40057</v>
      </c>
      <c r="G138" s="13">
        <v>40908</v>
      </c>
      <c r="H138" s="66" t="s">
        <v>39</v>
      </c>
      <c r="I138" s="11">
        <v>2</v>
      </c>
      <c r="J138" s="11">
        <f t="shared" si="12"/>
        <v>28</v>
      </c>
      <c r="K138" s="11">
        <f t="shared" si="13"/>
        <v>76</v>
      </c>
      <c r="L138" s="21">
        <v>170</v>
      </c>
      <c r="M138" s="21">
        <f t="shared" si="10"/>
        <v>4760</v>
      </c>
      <c r="N138" s="11">
        <f t="shared" si="14"/>
        <v>15992</v>
      </c>
      <c r="O138" s="34"/>
    </row>
    <row r="139" ht="18" customHeight="1" spans="1:15">
      <c r="A139" s="11"/>
      <c r="B139" s="40"/>
      <c r="C139" s="16"/>
      <c r="D139" s="11"/>
      <c r="E139" s="11"/>
      <c r="F139" s="14">
        <v>40909</v>
      </c>
      <c r="G139" s="13">
        <v>42369</v>
      </c>
      <c r="H139" s="66" t="s">
        <v>39</v>
      </c>
      <c r="I139" s="11">
        <v>3</v>
      </c>
      <c r="J139" s="11">
        <f t="shared" si="12"/>
        <v>48</v>
      </c>
      <c r="K139" s="11"/>
      <c r="L139" s="21">
        <v>234</v>
      </c>
      <c r="M139" s="21">
        <f t="shared" si="10"/>
        <v>11232</v>
      </c>
      <c r="N139" s="11"/>
      <c r="O139" s="36"/>
    </row>
    <row r="140" ht="18" customHeight="1" spans="1:15">
      <c r="A140" s="11">
        <f>MAX(A$4:A139)+1</f>
        <v>64</v>
      </c>
      <c r="B140" s="40" t="s">
        <v>152</v>
      </c>
      <c r="C140" s="16"/>
      <c r="D140" s="13">
        <v>42186</v>
      </c>
      <c r="E140" s="14">
        <v>42186</v>
      </c>
      <c r="F140" s="14">
        <v>42217</v>
      </c>
      <c r="G140" s="13">
        <v>42369</v>
      </c>
      <c r="H140" s="66" t="s">
        <v>19</v>
      </c>
      <c r="I140" s="11">
        <v>0</v>
      </c>
      <c r="J140" s="11">
        <f t="shared" si="12"/>
        <v>5</v>
      </c>
      <c r="K140" s="54">
        <f t="shared" si="13"/>
        <v>5</v>
      </c>
      <c r="L140" s="21">
        <v>207</v>
      </c>
      <c r="M140" s="21">
        <f t="shared" si="10"/>
        <v>1035</v>
      </c>
      <c r="N140" s="11">
        <f t="shared" si="14"/>
        <v>1035</v>
      </c>
      <c r="O140" s="87"/>
    </row>
    <row r="141" ht="18" customHeight="1" spans="1:15">
      <c r="A141" s="12">
        <f>MAX(A$4:A140)+1</f>
        <v>65</v>
      </c>
      <c r="B141" s="40" t="s">
        <v>153</v>
      </c>
      <c r="C141" s="16"/>
      <c r="D141" s="13">
        <v>37073</v>
      </c>
      <c r="E141" s="14">
        <v>37073</v>
      </c>
      <c r="F141" s="14">
        <v>37104</v>
      </c>
      <c r="G141" s="13">
        <v>38291</v>
      </c>
      <c r="H141" s="66" t="s">
        <v>19</v>
      </c>
      <c r="I141" s="11">
        <v>3</v>
      </c>
      <c r="J141" s="11">
        <f t="shared" si="12"/>
        <v>39</v>
      </c>
      <c r="K141" s="12">
        <f t="shared" si="13"/>
        <v>173</v>
      </c>
      <c r="L141" s="21">
        <v>150</v>
      </c>
      <c r="M141" s="21">
        <f t="shared" si="10"/>
        <v>5850</v>
      </c>
      <c r="N141" s="12">
        <f t="shared" si="14"/>
        <v>33424</v>
      </c>
      <c r="O141" s="35"/>
    </row>
    <row r="142" ht="18" customHeight="1" spans="1:15">
      <c r="A142" s="16"/>
      <c r="B142" s="40"/>
      <c r="C142" s="16"/>
      <c r="D142" s="13"/>
      <c r="E142" s="14"/>
      <c r="F142" s="14">
        <v>38292</v>
      </c>
      <c r="G142" s="13">
        <v>40908</v>
      </c>
      <c r="H142" s="66" t="s">
        <v>25</v>
      </c>
      <c r="I142" s="11">
        <v>7</v>
      </c>
      <c r="J142" s="11">
        <f t="shared" si="12"/>
        <v>86</v>
      </c>
      <c r="K142" s="16"/>
      <c r="L142" s="21">
        <v>170</v>
      </c>
      <c r="M142" s="21">
        <f t="shared" si="10"/>
        <v>14620</v>
      </c>
      <c r="N142" s="16"/>
      <c r="O142" s="35"/>
    </row>
    <row r="143" ht="18" customHeight="1" spans="1:15">
      <c r="A143" s="16"/>
      <c r="B143" s="40"/>
      <c r="C143" s="16"/>
      <c r="D143" s="13"/>
      <c r="E143" s="14"/>
      <c r="F143" s="14">
        <v>40909</v>
      </c>
      <c r="G143" s="13">
        <v>41121</v>
      </c>
      <c r="H143" s="66" t="s">
        <v>25</v>
      </c>
      <c r="I143" s="11">
        <v>0</v>
      </c>
      <c r="J143" s="11">
        <f t="shared" si="12"/>
        <v>7</v>
      </c>
      <c r="K143" s="16"/>
      <c r="L143" s="21">
        <v>234</v>
      </c>
      <c r="M143" s="21">
        <f t="shared" si="10"/>
        <v>1638</v>
      </c>
      <c r="N143" s="16"/>
      <c r="O143" s="35"/>
    </row>
    <row r="144" ht="18" customHeight="1" spans="1:15">
      <c r="A144" s="18"/>
      <c r="B144" s="40"/>
      <c r="C144" s="16"/>
      <c r="D144" s="13"/>
      <c r="E144" s="14"/>
      <c r="F144" s="14">
        <v>41122</v>
      </c>
      <c r="G144" s="14">
        <v>42369</v>
      </c>
      <c r="H144" s="66" t="s">
        <v>154</v>
      </c>
      <c r="I144" s="11">
        <v>3</v>
      </c>
      <c r="J144" s="11">
        <f t="shared" si="12"/>
        <v>41</v>
      </c>
      <c r="K144" s="18"/>
      <c r="L144" s="21">
        <v>276</v>
      </c>
      <c r="M144" s="21">
        <f t="shared" si="10"/>
        <v>11316</v>
      </c>
      <c r="N144" s="18"/>
      <c r="O144" s="36"/>
    </row>
    <row r="145" ht="18" customHeight="1" spans="1:15">
      <c r="A145" s="11">
        <f>MAX(A$4:A144)+1</f>
        <v>66</v>
      </c>
      <c r="B145" s="40" t="s">
        <v>155</v>
      </c>
      <c r="C145" s="16"/>
      <c r="D145" s="13">
        <v>42319</v>
      </c>
      <c r="E145" s="14">
        <v>42319</v>
      </c>
      <c r="F145" s="14">
        <v>42349</v>
      </c>
      <c r="G145" s="13">
        <v>42369</v>
      </c>
      <c r="H145" s="66" t="s">
        <v>19</v>
      </c>
      <c r="I145" s="11">
        <v>0</v>
      </c>
      <c r="J145" s="11">
        <f t="shared" si="12"/>
        <v>1</v>
      </c>
      <c r="K145" s="11">
        <f t="shared" si="13"/>
        <v>1</v>
      </c>
      <c r="L145" s="21">
        <v>207</v>
      </c>
      <c r="M145" s="21">
        <f t="shared" si="10"/>
        <v>207</v>
      </c>
      <c r="N145" s="11">
        <f t="shared" si="14"/>
        <v>207</v>
      </c>
      <c r="O145" s="48"/>
    </row>
    <row r="146" ht="18" customHeight="1" spans="1:15">
      <c r="A146" s="11">
        <f>MAX(A$4:A145)+1</f>
        <v>67</v>
      </c>
      <c r="B146" s="40" t="s">
        <v>156</v>
      </c>
      <c r="C146" s="16"/>
      <c r="D146" s="13">
        <v>42186</v>
      </c>
      <c r="E146" s="14">
        <v>42186</v>
      </c>
      <c r="F146" s="14">
        <v>42217</v>
      </c>
      <c r="G146" s="13">
        <v>42369</v>
      </c>
      <c r="H146" s="66" t="s">
        <v>19</v>
      </c>
      <c r="I146" s="11">
        <v>0</v>
      </c>
      <c r="J146" s="11">
        <f t="shared" si="12"/>
        <v>5</v>
      </c>
      <c r="K146" s="11">
        <f t="shared" si="13"/>
        <v>5</v>
      </c>
      <c r="L146" s="21">
        <v>207</v>
      </c>
      <c r="M146" s="21">
        <f t="shared" si="10"/>
        <v>1035</v>
      </c>
      <c r="N146" s="11">
        <f t="shared" si="14"/>
        <v>1035</v>
      </c>
      <c r="O146" s="48"/>
    </row>
    <row r="147" ht="18" customHeight="1" spans="1:15">
      <c r="A147" s="12">
        <f>MAX(A$4:A146)+1</f>
        <v>68</v>
      </c>
      <c r="B147" s="40" t="s">
        <v>157</v>
      </c>
      <c r="C147" s="16"/>
      <c r="D147" s="13">
        <v>39722</v>
      </c>
      <c r="E147" s="14">
        <v>39722</v>
      </c>
      <c r="F147" s="14">
        <v>39753</v>
      </c>
      <c r="G147" s="13">
        <v>40908</v>
      </c>
      <c r="H147" s="66" t="s">
        <v>19</v>
      </c>
      <c r="I147" s="11">
        <v>3</v>
      </c>
      <c r="J147" s="11">
        <f t="shared" si="12"/>
        <v>38</v>
      </c>
      <c r="K147" s="11">
        <f t="shared" si="13"/>
        <v>86</v>
      </c>
      <c r="L147" s="21">
        <v>150</v>
      </c>
      <c r="M147" s="21">
        <f t="shared" si="10"/>
        <v>5700</v>
      </c>
      <c r="N147" s="11">
        <f t="shared" si="14"/>
        <v>16041</v>
      </c>
      <c r="O147" s="34"/>
    </row>
    <row r="148" ht="18" customHeight="1" spans="1:15">
      <c r="A148" s="16"/>
      <c r="B148" s="40"/>
      <c r="C148" s="16"/>
      <c r="D148" s="13"/>
      <c r="E148" s="11"/>
      <c r="F148" s="14">
        <v>40909</v>
      </c>
      <c r="G148" s="13">
        <v>41912</v>
      </c>
      <c r="H148" s="66" t="s">
        <v>19</v>
      </c>
      <c r="I148" s="11">
        <v>2</v>
      </c>
      <c r="J148" s="11">
        <f t="shared" si="12"/>
        <v>33</v>
      </c>
      <c r="K148" s="11"/>
      <c r="L148" s="21">
        <v>207</v>
      </c>
      <c r="M148" s="21">
        <f t="shared" si="10"/>
        <v>6831</v>
      </c>
      <c r="N148" s="11"/>
      <c r="O148" s="35"/>
    </row>
    <row r="149" ht="18" customHeight="1" spans="1:15">
      <c r="A149" s="18"/>
      <c r="B149" s="40"/>
      <c r="C149" s="16"/>
      <c r="D149" s="11"/>
      <c r="E149" s="11"/>
      <c r="F149" s="14">
        <v>41913</v>
      </c>
      <c r="G149" s="39">
        <v>42369</v>
      </c>
      <c r="H149" s="66" t="s">
        <v>39</v>
      </c>
      <c r="I149" s="11">
        <v>1</v>
      </c>
      <c r="J149" s="11">
        <f t="shared" si="12"/>
        <v>15</v>
      </c>
      <c r="K149" s="11"/>
      <c r="L149" s="21">
        <v>234</v>
      </c>
      <c r="M149" s="21">
        <f t="shared" si="10"/>
        <v>3510</v>
      </c>
      <c r="N149" s="11"/>
      <c r="O149" s="36"/>
    </row>
    <row r="150" ht="18" customHeight="1" spans="1:15">
      <c r="A150" s="12">
        <f>MAX(A$4:A149)+1</f>
        <v>69</v>
      </c>
      <c r="B150" s="40" t="s">
        <v>158</v>
      </c>
      <c r="C150" s="16"/>
      <c r="D150" s="13">
        <v>39995</v>
      </c>
      <c r="E150" s="14">
        <v>39995</v>
      </c>
      <c r="F150" s="14">
        <v>40026</v>
      </c>
      <c r="G150" s="14">
        <v>40816</v>
      </c>
      <c r="H150" s="66" t="s">
        <v>19</v>
      </c>
      <c r="I150" s="11">
        <v>2</v>
      </c>
      <c r="J150" s="11">
        <f t="shared" si="12"/>
        <v>26</v>
      </c>
      <c r="K150" s="11">
        <f t="shared" si="13"/>
        <v>77</v>
      </c>
      <c r="L150" s="21">
        <v>150</v>
      </c>
      <c r="M150" s="21">
        <f t="shared" si="10"/>
        <v>3900</v>
      </c>
      <c r="N150" s="11">
        <f t="shared" si="14"/>
        <v>15642</v>
      </c>
      <c r="O150" s="34"/>
    </row>
    <row r="151" ht="18" customHeight="1" spans="1:15">
      <c r="A151" s="16"/>
      <c r="B151" s="40"/>
      <c r="C151" s="16"/>
      <c r="D151" s="13"/>
      <c r="E151" s="14"/>
      <c r="F151" s="14">
        <v>40817</v>
      </c>
      <c r="G151" s="13">
        <v>40908</v>
      </c>
      <c r="H151" s="66" t="s">
        <v>39</v>
      </c>
      <c r="I151" s="11">
        <v>0</v>
      </c>
      <c r="J151" s="11">
        <f t="shared" si="12"/>
        <v>3</v>
      </c>
      <c r="K151" s="11"/>
      <c r="L151" s="21">
        <v>170</v>
      </c>
      <c r="M151" s="21">
        <f t="shared" si="10"/>
        <v>510</v>
      </c>
      <c r="N151" s="11"/>
      <c r="O151" s="35"/>
    </row>
    <row r="152" ht="18" customHeight="1" spans="1:15">
      <c r="A152" s="18"/>
      <c r="B152" s="40"/>
      <c r="C152" s="16"/>
      <c r="D152" s="13"/>
      <c r="E152" s="14"/>
      <c r="F152" s="14">
        <v>40909</v>
      </c>
      <c r="G152" s="13">
        <v>42369</v>
      </c>
      <c r="H152" s="66" t="s">
        <v>39</v>
      </c>
      <c r="I152" s="11">
        <v>3</v>
      </c>
      <c r="J152" s="11">
        <f t="shared" si="12"/>
        <v>48</v>
      </c>
      <c r="K152" s="11"/>
      <c r="L152" s="21">
        <v>234</v>
      </c>
      <c r="M152" s="21">
        <f t="shared" si="10"/>
        <v>11232</v>
      </c>
      <c r="N152" s="11"/>
      <c r="O152" s="36"/>
    </row>
    <row r="153" ht="18" customHeight="1" spans="1:15">
      <c r="A153" s="12">
        <f>MAX(A$4:A152)+1</f>
        <v>70</v>
      </c>
      <c r="B153" s="40" t="s">
        <v>159</v>
      </c>
      <c r="C153" s="16"/>
      <c r="D153" s="13">
        <v>39295</v>
      </c>
      <c r="E153" s="14">
        <v>39295</v>
      </c>
      <c r="F153" s="14">
        <v>39326</v>
      </c>
      <c r="G153" s="13">
        <v>40451</v>
      </c>
      <c r="H153" s="66" t="s">
        <v>19</v>
      </c>
      <c r="I153" s="11">
        <v>3</v>
      </c>
      <c r="J153" s="11">
        <f t="shared" si="12"/>
        <v>37</v>
      </c>
      <c r="K153" s="11">
        <f t="shared" si="13"/>
        <v>100</v>
      </c>
      <c r="L153" s="21">
        <v>150</v>
      </c>
      <c r="M153" s="21">
        <f t="shared" si="10"/>
        <v>5550</v>
      </c>
      <c r="N153" s="11">
        <f t="shared" si="14"/>
        <v>19332</v>
      </c>
      <c r="O153" s="34"/>
    </row>
    <row r="154" ht="18" customHeight="1" spans="1:15">
      <c r="A154" s="16"/>
      <c r="B154" s="40"/>
      <c r="C154" s="16"/>
      <c r="D154" s="13"/>
      <c r="E154" s="14"/>
      <c r="F154" s="14">
        <v>40452</v>
      </c>
      <c r="G154" s="13">
        <v>40908</v>
      </c>
      <c r="H154" s="66" t="s">
        <v>39</v>
      </c>
      <c r="I154" s="11">
        <v>1</v>
      </c>
      <c r="J154" s="11">
        <f t="shared" si="12"/>
        <v>15</v>
      </c>
      <c r="K154" s="11"/>
      <c r="L154" s="21">
        <v>170</v>
      </c>
      <c r="M154" s="21">
        <f t="shared" si="10"/>
        <v>2550</v>
      </c>
      <c r="N154" s="11"/>
      <c r="O154" s="35"/>
    </row>
    <row r="155" ht="18" customHeight="1" spans="1:15">
      <c r="A155" s="18"/>
      <c r="B155" s="40"/>
      <c r="C155" s="16"/>
      <c r="D155" s="11"/>
      <c r="E155" s="11"/>
      <c r="F155" s="14">
        <v>40909</v>
      </c>
      <c r="G155" s="13">
        <v>42369</v>
      </c>
      <c r="H155" s="66" t="s">
        <v>39</v>
      </c>
      <c r="I155" s="11">
        <v>3</v>
      </c>
      <c r="J155" s="11">
        <f t="shared" si="12"/>
        <v>48</v>
      </c>
      <c r="K155" s="11"/>
      <c r="L155" s="21">
        <v>234</v>
      </c>
      <c r="M155" s="21">
        <f t="shared" si="10"/>
        <v>11232</v>
      </c>
      <c r="N155" s="11"/>
      <c r="O155" s="36"/>
    </row>
    <row r="156" ht="18" customHeight="1" spans="1:15">
      <c r="A156" s="11">
        <f>MAX(A$4:A155)+1</f>
        <v>71</v>
      </c>
      <c r="B156" s="40" t="s">
        <v>160</v>
      </c>
      <c r="C156" s="16"/>
      <c r="D156" s="13">
        <v>42186</v>
      </c>
      <c r="E156" s="14">
        <v>42186</v>
      </c>
      <c r="F156" s="14">
        <v>42217</v>
      </c>
      <c r="G156" s="39">
        <v>42369</v>
      </c>
      <c r="H156" s="66" t="s">
        <v>19</v>
      </c>
      <c r="I156" s="11">
        <v>0</v>
      </c>
      <c r="J156" s="11">
        <f t="shared" si="12"/>
        <v>5</v>
      </c>
      <c r="K156" s="11">
        <f t="shared" si="13"/>
        <v>5</v>
      </c>
      <c r="L156" s="21">
        <v>207</v>
      </c>
      <c r="M156" s="21">
        <f t="shared" si="10"/>
        <v>1035</v>
      </c>
      <c r="N156" s="11">
        <f t="shared" si="14"/>
        <v>1035</v>
      </c>
      <c r="O156" s="48"/>
    </row>
    <row r="157" ht="18" customHeight="1" spans="1:15">
      <c r="A157" s="12">
        <f>MAX(A$4:A156)+1</f>
        <v>72</v>
      </c>
      <c r="B157" s="40" t="s">
        <v>161</v>
      </c>
      <c r="C157" s="16"/>
      <c r="D157" s="13">
        <v>40725</v>
      </c>
      <c r="E157" s="14">
        <v>40725</v>
      </c>
      <c r="F157" s="14">
        <v>40756</v>
      </c>
      <c r="G157" s="13">
        <v>40908</v>
      </c>
      <c r="H157" s="66" t="s">
        <v>19</v>
      </c>
      <c r="I157" s="11">
        <v>0</v>
      </c>
      <c r="J157" s="11">
        <f t="shared" si="12"/>
        <v>5</v>
      </c>
      <c r="K157" s="21">
        <f t="shared" si="13"/>
        <v>53</v>
      </c>
      <c r="L157" s="21">
        <v>150</v>
      </c>
      <c r="M157" s="21">
        <f t="shared" si="10"/>
        <v>750</v>
      </c>
      <c r="N157" s="11">
        <f t="shared" si="14"/>
        <v>11415</v>
      </c>
      <c r="O157" s="34"/>
    </row>
    <row r="158" ht="18" customHeight="1" spans="1:15">
      <c r="A158" s="16"/>
      <c r="B158" s="40"/>
      <c r="C158" s="16"/>
      <c r="D158" s="11"/>
      <c r="E158" s="11"/>
      <c r="F158" s="14">
        <v>40909</v>
      </c>
      <c r="G158" s="13">
        <v>41547</v>
      </c>
      <c r="H158" s="66" t="s">
        <v>19</v>
      </c>
      <c r="I158" s="11">
        <v>1</v>
      </c>
      <c r="J158" s="11">
        <f t="shared" si="12"/>
        <v>21</v>
      </c>
      <c r="K158" s="21"/>
      <c r="L158" s="21">
        <v>207</v>
      </c>
      <c r="M158" s="21">
        <f t="shared" ref="M158:M178" si="15">L158*J158</f>
        <v>4347</v>
      </c>
      <c r="N158" s="11"/>
      <c r="O158" s="35"/>
    </row>
    <row r="159" ht="18" customHeight="1" spans="1:15">
      <c r="A159" s="18"/>
      <c r="B159" s="40"/>
      <c r="C159" s="18"/>
      <c r="D159" s="11"/>
      <c r="E159" s="11"/>
      <c r="F159" s="14">
        <v>41548</v>
      </c>
      <c r="G159" s="13">
        <v>42369</v>
      </c>
      <c r="H159" s="66" t="s">
        <v>39</v>
      </c>
      <c r="I159" s="11">
        <v>2</v>
      </c>
      <c r="J159" s="11">
        <f t="shared" si="12"/>
        <v>27</v>
      </c>
      <c r="K159" s="21"/>
      <c r="L159" s="21">
        <v>234</v>
      </c>
      <c r="M159" s="21">
        <f t="shared" si="15"/>
        <v>6318</v>
      </c>
      <c r="N159" s="11"/>
      <c r="O159" s="36"/>
    </row>
    <row r="160" ht="18" customHeight="1" spans="1:15">
      <c r="A160" s="12">
        <f>MAX(A$4:A159)+1</f>
        <v>73</v>
      </c>
      <c r="B160" s="40" t="s">
        <v>162</v>
      </c>
      <c r="C160" s="12" t="s">
        <v>145</v>
      </c>
      <c r="D160" s="13">
        <v>40725</v>
      </c>
      <c r="E160" s="14">
        <v>40725</v>
      </c>
      <c r="F160" s="14">
        <v>40756</v>
      </c>
      <c r="G160" s="13">
        <v>40908</v>
      </c>
      <c r="H160" s="66" t="s">
        <v>19</v>
      </c>
      <c r="I160" s="11">
        <v>0</v>
      </c>
      <c r="J160" s="11">
        <f t="shared" si="12"/>
        <v>5</v>
      </c>
      <c r="K160" s="11">
        <f t="shared" si="13"/>
        <v>53</v>
      </c>
      <c r="L160" s="21">
        <v>150</v>
      </c>
      <c r="M160" s="21">
        <f t="shared" si="15"/>
        <v>750</v>
      </c>
      <c r="N160" s="11">
        <f t="shared" si="14"/>
        <v>11739</v>
      </c>
      <c r="O160" s="34"/>
    </row>
    <row r="161" ht="18" customHeight="1" spans="1:15">
      <c r="A161" s="16"/>
      <c r="B161" s="40"/>
      <c r="C161" s="16"/>
      <c r="D161" s="13"/>
      <c r="E161" s="14"/>
      <c r="F161" s="14">
        <v>40909</v>
      </c>
      <c r="G161" s="13">
        <v>41182</v>
      </c>
      <c r="H161" s="66" t="s">
        <v>19</v>
      </c>
      <c r="I161" s="11"/>
      <c r="J161" s="11">
        <f t="shared" si="12"/>
        <v>9</v>
      </c>
      <c r="K161" s="11"/>
      <c r="L161" s="21">
        <v>207</v>
      </c>
      <c r="M161" s="21">
        <f t="shared" si="15"/>
        <v>1863</v>
      </c>
      <c r="N161" s="11"/>
      <c r="O161" s="35"/>
    </row>
    <row r="162" ht="18" customHeight="1" spans="1:15">
      <c r="A162" s="18"/>
      <c r="B162" s="40"/>
      <c r="C162" s="16"/>
      <c r="D162" s="11"/>
      <c r="E162" s="11"/>
      <c r="F162" s="14">
        <v>41183</v>
      </c>
      <c r="G162" s="13">
        <v>42369</v>
      </c>
      <c r="H162" s="66" t="s">
        <v>39</v>
      </c>
      <c r="I162" s="11">
        <v>3</v>
      </c>
      <c r="J162" s="11">
        <f t="shared" si="12"/>
        <v>39</v>
      </c>
      <c r="K162" s="11"/>
      <c r="L162" s="21">
        <v>234</v>
      </c>
      <c r="M162" s="21">
        <f t="shared" si="15"/>
        <v>9126</v>
      </c>
      <c r="N162" s="11"/>
      <c r="O162" s="36"/>
    </row>
    <row r="163" ht="18" customHeight="1" spans="1:15">
      <c r="A163" s="11">
        <f>MAX(A$4:A162)+1</f>
        <v>74</v>
      </c>
      <c r="B163" s="40" t="s">
        <v>163</v>
      </c>
      <c r="C163" s="16"/>
      <c r="D163" s="13">
        <v>41821</v>
      </c>
      <c r="E163" s="14">
        <v>41821</v>
      </c>
      <c r="F163" s="14">
        <v>41852</v>
      </c>
      <c r="G163" s="13">
        <v>42369</v>
      </c>
      <c r="H163" s="66" t="s">
        <v>19</v>
      </c>
      <c r="I163" s="11">
        <v>1</v>
      </c>
      <c r="J163" s="11">
        <f t="shared" si="12"/>
        <v>17</v>
      </c>
      <c r="K163" s="11">
        <f t="shared" si="13"/>
        <v>17</v>
      </c>
      <c r="L163" s="21">
        <v>207</v>
      </c>
      <c r="M163" s="21">
        <f t="shared" si="15"/>
        <v>3519</v>
      </c>
      <c r="N163" s="11">
        <f t="shared" si="14"/>
        <v>3519</v>
      </c>
      <c r="O163" s="48"/>
    </row>
    <row r="164" ht="18" customHeight="1" spans="1:15">
      <c r="A164" s="12">
        <f>MAX(A$4:A163)+1</f>
        <v>75</v>
      </c>
      <c r="B164" s="40" t="s">
        <v>164</v>
      </c>
      <c r="C164" s="16"/>
      <c r="D164" s="13">
        <v>40725</v>
      </c>
      <c r="E164" s="14">
        <v>40725</v>
      </c>
      <c r="F164" s="14">
        <v>40756</v>
      </c>
      <c r="G164" s="13">
        <v>40908</v>
      </c>
      <c r="H164" s="66" t="s">
        <v>19</v>
      </c>
      <c r="I164" s="11">
        <v>0</v>
      </c>
      <c r="J164" s="11">
        <f t="shared" si="12"/>
        <v>5</v>
      </c>
      <c r="K164" s="21">
        <f t="shared" si="13"/>
        <v>53</v>
      </c>
      <c r="L164" s="21">
        <v>150</v>
      </c>
      <c r="M164" s="21">
        <f t="shared" si="15"/>
        <v>750</v>
      </c>
      <c r="N164" s="11">
        <f t="shared" si="14"/>
        <v>11064</v>
      </c>
      <c r="O164" s="34"/>
    </row>
    <row r="165" ht="18" customHeight="1" spans="1:15">
      <c r="A165" s="16"/>
      <c r="B165" s="40"/>
      <c r="C165" s="16"/>
      <c r="D165" s="13"/>
      <c r="E165" s="14"/>
      <c r="F165" s="14">
        <v>40909</v>
      </c>
      <c r="G165" s="13">
        <v>41943</v>
      </c>
      <c r="H165" s="66" t="s">
        <v>19</v>
      </c>
      <c r="I165" s="11">
        <v>2</v>
      </c>
      <c r="J165" s="11">
        <f t="shared" si="12"/>
        <v>34</v>
      </c>
      <c r="K165" s="21"/>
      <c r="L165" s="21">
        <v>207</v>
      </c>
      <c r="M165" s="21">
        <f t="shared" si="15"/>
        <v>7038</v>
      </c>
      <c r="N165" s="11"/>
      <c r="O165" s="35"/>
    </row>
    <row r="166" ht="18" customHeight="1" spans="1:15">
      <c r="A166" s="18"/>
      <c r="B166" s="40"/>
      <c r="C166" s="16"/>
      <c r="D166" s="11"/>
      <c r="E166" s="11"/>
      <c r="F166" s="14">
        <v>41944</v>
      </c>
      <c r="G166" s="13">
        <v>42369</v>
      </c>
      <c r="H166" s="66" t="s">
        <v>25</v>
      </c>
      <c r="I166" s="11">
        <v>1</v>
      </c>
      <c r="J166" s="11">
        <f t="shared" si="12"/>
        <v>14</v>
      </c>
      <c r="K166" s="21"/>
      <c r="L166" s="21">
        <v>234</v>
      </c>
      <c r="M166" s="21">
        <f t="shared" si="15"/>
        <v>3276</v>
      </c>
      <c r="N166" s="11"/>
      <c r="O166" s="36"/>
    </row>
    <row r="167" ht="18" customHeight="1" spans="1:15">
      <c r="A167" s="11">
        <f>MAX(A$4:A166)+1</f>
        <v>76</v>
      </c>
      <c r="B167" s="40" t="s">
        <v>165</v>
      </c>
      <c r="C167" s="16"/>
      <c r="D167" s="13">
        <v>41821</v>
      </c>
      <c r="E167" s="14">
        <v>41821</v>
      </c>
      <c r="F167" s="14">
        <v>41852</v>
      </c>
      <c r="G167" s="13">
        <v>42369</v>
      </c>
      <c r="H167" s="66" t="s">
        <v>19</v>
      </c>
      <c r="I167" s="11">
        <v>1</v>
      </c>
      <c r="J167" s="11">
        <f t="shared" si="12"/>
        <v>17</v>
      </c>
      <c r="K167" s="11">
        <f t="shared" si="13"/>
        <v>17</v>
      </c>
      <c r="L167" s="21">
        <v>207</v>
      </c>
      <c r="M167" s="21">
        <f t="shared" si="15"/>
        <v>3519</v>
      </c>
      <c r="N167" s="11">
        <f t="shared" si="14"/>
        <v>3519</v>
      </c>
      <c r="O167" s="48"/>
    </row>
    <row r="168" ht="18" customHeight="1" spans="1:15">
      <c r="A168" s="12">
        <f>MAX(A$4:A167)+1</f>
        <v>77</v>
      </c>
      <c r="B168" s="73" t="s">
        <v>166</v>
      </c>
      <c r="C168" s="16"/>
      <c r="D168" s="74">
        <v>39965</v>
      </c>
      <c r="E168" s="75">
        <v>39965</v>
      </c>
      <c r="F168" s="14">
        <v>39995</v>
      </c>
      <c r="G168" s="13">
        <v>40908</v>
      </c>
      <c r="H168" s="66" t="s">
        <v>19</v>
      </c>
      <c r="I168" s="11">
        <v>2</v>
      </c>
      <c r="J168" s="11">
        <f t="shared" si="12"/>
        <v>30</v>
      </c>
      <c r="K168" s="12">
        <f t="shared" si="13"/>
        <v>78</v>
      </c>
      <c r="L168" s="21">
        <v>150</v>
      </c>
      <c r="M168" s="21">
        <f t="shared" si="15"/>
        <v>4500</v>
      </c>
      <c r="N168" s="12">
        <f t="shared" si="14"/>
        <v>15732</v>
      </c>
      <c r="O168" s="34"/>
    </row>
    <row r="169" ht="18" customHeight="1" spans="1:15">
      <c r="A169" s="16"/>
      <c r="B169" s="76"/>
      <c r="C169" s="16"/>
      <c r="D169" s="77"/>
      <c r="E169" s="78"/>
      <c r="F169" s="14">
        <v>40909</v>
      </c>
      <c r="G169" s="13">
        <v>42369</v>
      </c>
      <c r="H169" s="66" t="s">
        <v>39</v>
      </c>
      <c r="I169" s="11"/>
      <c r="J169" s="11">
        <f t="shared" si="12"/>
        <v>48</v>
      </c>
      <c r="K169" s="18"/>
      <c r="L169" s="21">
        <v>234</v>
      </c>
      <c r="M169" s="21">
        <f t="shared" si="15"/>
        <v>11232</v>
      </c>
      <c r="N169" s="18"/>
      <c r="O169" s="36"/>
    </row>
    <row r="170" ht="18" customHeight="1" spans="1:15">
      <c r="A170" s="11">
        <f>MAX(A$4:A168)+1</f>
        <v>78</v>
      </c>
      <c r="B170" s="40" t="s">
        <v>167</v>
      </c>
      <c r="C170" s="16"/>
      <c r="D170" s="13">
        <v>42186</v>
      </c>
      <c r="E170" s="14">
        <v>42186</v>
      </c>
      <c r="F170" s="14">
        <v>42217</v>
      </c>
      <c r="G170" s="13">
        <v>42369</v>
      </c>
      <c r="H170" s="66" t="s">
        <v>19</v>
      </c>
      <c r="I170" s="11">
        <v>0</v>
      </c>
      <c r="J170" s="11">
        <f t="shared" si="12"/>
        <v>5</v>
      </c>
      <c r="K170" s="11">
        <f t="shared" si="13"/>
        <v>5</v>
      </c>
      <c r="L170" s="21">
        <v>207</v>
      </c>
      <c r="M170" s="21">
        <f t="shared" si="15"/>
        <v>1035</v>
      </c>
      <c r="N170" s="11">
        <f t="shared" si="14"/>
        <v>1035</v>
      </c>
      <c r="O170" s="48"/>
    </row>
    <row r="171" ht="18" customHeight="1" spans="1:15">
      <c r="A171" s="12">
        <f>MAX(A$4:A170)+1</f>
        <v>79</v>
      </c>
      <c r="B171" s="73" t="s">
        <v>168</v>
      </c>
      <c r="C171" s="79"/>
      <c r="D171" s="13">
        <v>39630</v>
      </c>
      <c r="E171" s="14">
        <v>39630</v>
      </c>
      <c r="F171" s="80">
        <v>39661</v>
      </c>
      <c r="G171" s="13">
        <v>40908</v>
      </c>
      <c r="H171" s="66" t="s">
        <v>169</v>
      </c>
      <c r="I171" s="11">
        <v>3</v>
      </c>
      <c r="J171" s="11">
        <f t="shared" si="12"/>
        <v>41</v>
      </c>
      <c r="K171" s="12">
        <f t="shared" si="13"/>
        <v>89</v>
      </c>
      <c r="L171" s="21">
        <v>170</v>
      </c>
      <c r="M171" s="21">
        <f t="shared" si="15"/>
        <v>6970</v>
      </c>
      <c r="N171" s="12">
        <f t="shared" si="14"/>
        <v>19756</v>
      </c>
      <c r="O171" s="34"/>
    </row>
    <row r="172" ht="18" customHeight="1" spans="1:15">
      <c r="A172" s="16"/>
      <c r="B172" s="81"/>
      <c r="C172" s="79"/>
      <c r="D172" s="13"/>
      <c r="E172" s="14"/>
      <c r="F172" s="80">
        <v>40909</v>
      </c>
      <c r="G172" s="13">
        <v>41243</v>
      </c>
      <c r="H172" s="82" t="s">
        <v>39</v>
      </c>
      <c r="I172" s="11"/>
      <c r="J172" s="11">
        <f t="shared" si="12"/>
        <v>11</v>
      </c>
      <c r="K172" s="16"/>
      <c r="L172" s="21">
        <v>234</v>
      </c>
      <c r="M172" s="21">
        <f t="shared" si="15"/>
        <v>2574</v>
      </c>
      <c r="N172" s="16"/>
      <c r="O172" s="35"/>
    </row>
    <row r="173" ht="18" customHeight="1" spans="1:15">
      <c r="A173" s="16"/>
      <c r="B173" s="76"/>
      <c r="C173" s="79"/>
      <c r="D173" s="13"/>
      <c r="E173" s="14"/>
      <c r="F173" s="80">
        <v>41244</v>
      </c>
      <c r="G173" s="13">
        <v>42368</v>
      </c>
      <c r="H173" s="82" t="s">
        <v>52</v>
      </c>
      <c r="I173" s="11"/>
      <c r="J173" s="11">
        <f t="shared" si="12"/>
        <v>37</v>
      </c>
      <c r="K173" s="18"/>
      <c r="L173" s="21">
        <v>276</v>
      </c>
      <c r="M173" s="21">
        <f t="shared" si="15"/>
        <v>10212</v>
      </c>
      <c r="N173" s="18"/>
      <c r="O173" s="36"/>
    </row>
    <row r="174" ht="18" customHeight="1" spans="1:15">
      <c r="A174" s="12">
        <f>MAX(A$4:A171)+1</f>
        <v>80</v>
      </c>
      <c r="B174" s="73" t="s">
        <v>170</v>
      </c>
      <c r="C174" s="16"/>
      <c r="D174" s="74">
        <v>38565</v>
      </c>
      <c r="E174" s="75">
        <v>38565</v>
      </c>
      <c r="F174" s="14">
        <v>38596</v>
      </c>
      <c r="G174" s="13">
        <v>40056</v>
      </c>
      <c r="H174" s="66" t="s">
        <v>19</v>
      </c>
      <c r="I174" s="11">
        <v>3</v>
      </c>
      <c r="J174" s="11">
        <f t="shared" si="12"/>
        <v>48</v>
      </c>
      <c r="K174" s="12">
        <f t="shared" si="13"/>
        <v>124</v>
      </c>
      <c r="L174" s="21">
        <v>150</v>
      </c>
      <c r="M174" s="21">
        <f t="shared" si="15"/>
        <v>7200</v>
      </c>
      <c r="N174" s="12">
        <f t="shared" si="14"/>
        <v>23192</v>
      </c>
      <c r="O174" s="34"/>
    </row>
    <row r="175" ht="18" customHeight="1" spans="1:15">
      <c r="A175" s="16"/>
      <c r="B175" s="81"/>
      <c r="C175" s="16"/>
      <c r="D175" s="83"/>
      <c r="E175" s="84"/>
      <c r="F175" s="14">
        <v>40057</v>
      </c>
      <c r="G175" s="13">
        <v>40907</v>
      </c>
      <c r="H175" s="66" t="s">
        <v>33</v>
      </c>
      <c r="I175" s="11"/>
      <c r="J175" s="11">
        <f t="shared" si="12"/>
        <v>28</v>
      </c>
      <c r="K175" s="16"/>
      <c r="L175" s="21">
        <v>170</v>
      </c>
      <c r="M175" s="21">
        <f t="shared" si="15"/>
        <v>4760</v>
      </c>
      <c r="N175" s="16"/>
      <c r="O175" s="35"/>
    </row>
    <row r="176" ht="18" customHeight="1" spans="1:15">
      <c r="A176" s="16"/>
      <c r="B176" s="76"/>
      <c r="C176" s="16"/>
      <c r="D176" s="77"/>
      <c r="E176" s="78"/>
      <c r="F176" s="14">
        <v>40909</v>
      </c>
      <c r="G176" s="13">
        <v>42368</v>
      </c>
      <c r="H176" s="66" t="s">
        <v>33</v>
      </c>
      <c r="I176" s="11"/>
      <c r="J176" s="11">
        <f t="shared" si="12"/>
        <v>48</v>
      </c>
      <c r="K176" s="18"/>
      <c r="L176" s="21">
        <v>234</v>
      </c>
      <c r="M176" s="21">
        <f t="shared" si="15"/>
        <v>11232</v>
      </c>
      <c r="N176" s="18"/>
      <c r="O176" s="36"/>
    </row>
    <row r="177" ht="18" customHeight="1" spans="1:15">
      <c r="A177" s="12">
        <f>MAX(A$4:A174)+1</f>
        <v>81</v>
      </c>
      <c r="B177" s="73" t="s">
        <v>171</v>
      </c>
      <c r="C177" s="16"/>
      <c r="D177" s="85">
        <v>40490</v>
      </c>
      <c r="E177" s="75">
        <v>40817</v>
      </c>
      <c r="F177" s="14">
        <v>40848</v>
      </c>
      <c r="G177" s="13">
        <v>40908</v>
      </c>
      <c r="H177" s="66" t="s">
        <v>19</v>
      </c>
      <c r="I177" s="11">
        <v>0</v>
      </c>
      <c r="J177" s="11">
        <f t="shared" si="12"/>
        <v>2</v>
      </c>
      <c r="K177" s="12">
        <f t="shared" si="13"/>
        <v>50</v>
      </c>
      <c r="L177" s="21">
        <v>150</v>
      </c>
      <c r="M177" s="21">
        <f t="shared" si="15"/>
        <v>300</v>
      </c>
      <c r="N177" s="12">
        <f t="shared" si="14"/>
        <v>10236</v>
      </c>
      <c r="O177" s="34"/>
    </row>
    <row r="178" ht="18" customHeight="1" spans="1:15">
      <c r="A178" s="16"/>
      <c r="B178" s="76"/>
      <c r="C178" s="16"/>
      <c r="D178" s="86"/>
      <c r="E178" s="78"/>
      <c r="F178" s="14">
        <v>40909</v>
      </c>
      <c r="G178" s="13">
        <v>42368</v>
      </c>
      <c r="H178" s="66" t="s">
        <v>19</v>
      </c>
      <c r="I178" s="11"/>
      <c r="J178" s="11">
        <f t="shared" si="12"/>
        <v>48</v>
      </c>
      <c r="K178" s="18"/>
      <c r="L178" s="21">
        <v>207</v>
      </c>
      <c r="M178" s="21">
        <f t="shared" si="15"/>
        <v>9936</v>
      </c>
      <c r="N178" s="18"/>
      <c r="O178" s="35"/>
    </row>
    <row r="179" ht="18" customHeight="1" spans="1:15">
      <c r="A179" s="11">
        <f>MAX(A$4:A177)+1</f>
        <v>82</v>
      </c>
      <c r="B179" s="40" t="s">
        <v>172</v>
      </c>
      <c r="C179" s="16"/>
      <c r="D179" s="13">
        <v>40725</v>
      </c>
      <c r="E179" s="14">
        <v>40725</v>
      </c>
      <c r="F179" s="14">
        <v>40756</v>
      </c>
      <c r="G179" s="13">
        <v>40908</v>
      </c>
      <c r="H179" s="66" t="s">
        <v>19</v>
      </c>
      <c r="I179" s="11">
        <v>0</v>
      </c>
      <c r="J179" s="11">
        <f t="shared" ref="J179:J242" si="16">DATEDIF(F179,G179,"M")+1</f>
        <v>5</v>
      </c>
      <c r="K179" s="21">
        <f t="shared" si="13"/>
        <v>53</v>
      </c>
      <c r="L179" s="21">
        <v>150</v>
      </c>
      <c r="M179" s="21">
        <f t="shared" ref="M179:M227" si="17">L179*J179</f>
        <v>750</v>
      </c>
      <c r="N179" s="11">
        <f t="shared" si="14"/>
        <v>11037</v>
      </c>
      <c r="O179" s="34"/>
    </row>
    <row r="180" ht="18" customHeight="1" spans="1:15">
      <c r="A180" s="11"/>
      <c r="B180" s="40"/>
      <c r="C180" s="16"/>
      <c r="D180" s="13"/>
      <c r="E180" s="14"/>
      <c r="F180" s="14">
        <v>40909</v>
      </c>
      <c r="G180" s="13">
        <v>41973</v>
      </c>
      <c r="H180" s="66" t="s">
        <v>19</v>
      </c>
      <c r="I180" s="11">
        <v>2</v>
      </c>
      <c r="J180" s="11">
        <f t="shared" si="16"/>
        <v>35</v>
      </c>
      <c r="K180" s="21"/>
      <c r="L180" s="21">
        <v>207</v>
      </c>
      <c r="M180" s="21">
        <f t="shared" si="17"/>
        <v>7245</v>
      </c>
      <c r="N180" s="11"/>
      <c r="O180" s="35"/>
    </row>
    <row r="181" ht="18" customHeight="1" spans="1:15">
      <c r="A181" s="11"/>
      <c r="B181" s="40"/>
      <c r="C181" s="16"/>
      <c r="D181" s="11"/>
      <c r="E181" s="11"/>
      <c r="F181" s="14">
        <v>41974</v>
      </c>
      <c r="G181" s="13">
        <v>42369</v>
      </c>
      <c r="H181" s="66" t="s">
        <v>39</v>
      </c>
      <c r="I181" s="11">
        <v>1</v>
      </c>
      <c r="J181" s="11">
        <f t="shared" si="16"/>
        <v>13</v>
      </c>
      <c r="K181" s="21"/>
      <c r="L181" s="21">
        <v>234</v>
      </c>
      <c r="M181" s="21">
        <f t="shared" si="17"/>
        <v>3042</v>
      </c>
      <c r="N181" s="11"/>
      <c r="O181" s="36"/>
    </row>
    <row r="182" ht="18" customHeight="1" spans="1:15">
      <c r="A182" s="11">
        <f>MAX(A$4:A181)+1</f>
        <v>83</v>
      </c>
      <c r="B182" s="40" t="s">
        <v>173</v>
      </c>
      <c r="C182" s="16"/>
      <c r="D182" s="13">
        <v>41821</v>
      </c>
      <c r="E182" s="14">
        <v>41821</v>
      </c>
      <c r="F182" s="14">
        <v>41852</v>
      </c>
      <c r="G182" s="13">
        <v>42369</v>
      </c>
      <c r="H182" s="66" t="s">
        <v>19</v>
      </c>
      <c r="I182" s="11">
        <v>1</v>
      </c>
      <c r="J182" s="11">
        <f t="shared" si="16"/>
        <v>17</v>
      </c>
      <c r="K182" s="11">
        <f t="shared" si="13"/>
        <v>17</v>
      </c>
      <c r="L182" s="21">
        <v>207</v>
      </c>
      <c r="M182" s="21">
        <f t="shared" si="17"/>
        <v>3519</v>
      </c>
      <c r="N182" s="11">
        <f t="shared" si="14"/>
        <v>3519</v>
      </c>
      <c r="O182" s="48"/>
    </row>
    <row r="183" ht="18" customHeight="1" spans="1:15">
      <c r="A183" s="11">
        <f>MAX(A$4:A182)+1</f>
        <v>84</v>
      </c>
      <c r="B183" s="40" t="s">
        <v>174</v>
      </c>
      <c r="C183" s="16"/>
      <c r="D183" s="13">
        <v>39965</v>
      </c>
      <c r="E183" s="14">
        <v>39965</v>
      </c>
      <c r="F183" s="14">
        <v>39995</v>
      </c>
      <c r="G183" s="13">
        <v>40816</v>
      </c>
      <c r="H183" s="66" t="s">
        <v>19</v>
      </c>
      <c r="I183" s="11">
        <v>2</v>
      </c>
      <c r="J183" s="11">
        <f t="shared" si="16"/>
        <v>27</v>
      </c>
      <c r="K183" s="21">
        <f t="shared" si="13"/>
        <v>78</v>
      </c>
      <c r="L183" s="21">
        <v>150</v>
      </c>
      <c r="M183" s="21">
        <f t="shared" si="17"/>
        <v>4050</v>
      </c>
      <c r="N183" s="11">
        <f t="shared" si="14"/>
        <v>15792</v>
      </c>
      <c r="O183" s="34"/>
    </row>
    <row r="184" ht="18" customHeight="1" spans="1:15">
      <c r="A184" s="11"/>
      <c r="B184" s="40"/>
      <c r="C184" s="16"/>
      <c r="D184" s="13"/>
      <c r="E184" s="14"/>
      <c r="F184" s="14">
        <v>40817</v>
      </c>
      <c r="G184" s="13">
        <v>40908</v>
      </c>
      <c r="H184" s="66" t="s">
        <v>20</v>
      </c>
      <c r="I184" s="11">
        <v>0</v>
      </c>
      <c r="J184" s="11">
        <f t="shared" si="16"/>
        <v>3</v>
      </c>
      <c r="K184" s="21"/>
      <c r="L184" s="21">
        <v>170</v>
      </c>
      <c r="M184" s="21">
        <f t="shared" si="17"/>
        <v>510</v>
      </c>
      <c r="N184" s="11"/>
      <c r="O184" s="35"/>
    </row>
    <row r="185" ht="18" customHeight="1" spans="1:15">
      <c r="A185" s="11"/>
      <c r="B185" s="40"/>
      <c r="C185" s="18"/>
      <c r="D185" s="13"/>
      <c r="E185" s="14"/>
      <c r="F185" s="14">
        <v>40909</v>
      </c>
      <c r="G185" s="13">
        <v>42369</v>
      </c>
      <c r="H185" s="66" t="s">
        <v>20</v>
      </c>
      <c r="I185" s="11">
        <v>3</v>
      </c>
      <c r="J185" s="11">
        <f t="shared" si="16"/>
        <v>48</v>
      </c>
      <c r="K185" s="21"/>
      <c r="L185" s="21">
        <v>234</v>
      </c>
      <c r="M185" s="21">
        <f t="shared" si="17"/>
        <v>11232</v>
      </c>
      <c r="N185" s="11"/>
      <c r="O185" s="36"/>
    </row>
    <row r="186" ht="18" customHeight="1" spans="1:15">
      <c r="A186" s="11">
        <f>MAX(A$4:A185)+1</f>
        <v>85</v>
      </c>
      <c r="B186" s="40" t="s">
        <v>175</v>
      </c>
      <c r="C186" s="12" t="s">
        <v>176</v>
      </c>
      <c r="D186" s="13">
        <v>38200</v>
      </c>
      <c r="E186" s="14">
        <v>38200</v>
      </c>
      <c r="F186" s="14">
        <v>38231</v>
      </c>
      <c r="G186" s="13">
        <v>38960</v>
      </c>
      <c r="H186" s="66" t="s">
        <v>19</v>
      </c>
      <c r="I186" s="11">
        <v>1</v>
      </c>
      <c r="J186" s="11">
        <f t="shared" si="16"/>
        <v>24</v>
      </c>
      <c r="K186" s="11">
        <f t="shared" si="13"/>
        <v>136</v>
      </c>
      <c r="L186" s="21">
        <v>150</v>
      </c>
      <c r="M186" s="21">
        <f t="shared" si="17"/>
        <v>3600</v>
      </c>
      <c r="N186" s="11">
        <f t="shared" si="14"/>
        <v>25712</v>
      </c>
      <c r="O186" s="34"/>
    </row>
    <row r="187" ht="18" customHeight="1" spans="1:15">
      <c r="A187" s="11"/>
      <c r="B187" s="40"/>
      <c r="C187" s="16"/>
      <c r="D187" s="13"/>
      <c r="E187" s="14"/>
      <c r="F187" s="14">
        <v>38961</v>
      </c>
      <c r="G187" s="13">
        <v>40908</v>
      </c>
      <c r="H187" s="66" t="s">
        <v>39</v>
      </c>
      <c r="I187" s="11">
        <v>5</v>
      </c>
      <c r="J187" s="11">
        <f t="shared" si="16"/>
        <v>64</v>
      </c>
      <c r="K187" s="11"/>
      <c r="L187" s="21">
        <v>170</v>
      </c>
      <c r="M187" s="21">
        <f t="shared" si="17"/>
        <v>10880</v>
      </c>
      <c r="N187" s="11"/>
      <c r="O187" s="35"/>
    </row>
    <row r="188" ht="18" customHeight="1" spans="1:15">
      <c r="A188" s="11"/>
      <c r="B188" s="40"/>
      <c r="C188" s="16"/>
      <c r="D188" s="13"/>
      <c r="E188" s="14"/>
      <c r="F188" s="14">
        <v>40909</v>
      </c>
      <c r="G188" s="13">
        <v>42369</v>
      </c>
      <c r="H188" s="66" t="s">
        <v>39</v>
      </c>
      <c r="I188" s="11">
        <v>3</v>
      </c>
      <c r="J188" s="11">
        <f t="shared" si="16"/>
        <v>48</v>
      </c>
      <c r="K188" s="11"/>
      <c r="L188" s="21">
        <v>234</v>
      </c>
      <c r="M188" s="21">
        <f t="shared" si="17"/>
        <v>11232</v>
      </c>
      <c r="N188" s="11"/>
      <c r="O188" s="36"/>
    </row>
    <row r="189" ht="18" customHeight="1" spans="1:15">
      <c r="A189" s="11">
        <f>MAX(A$4:A188)+1</f>
        <v>86</v>
      </c>
      <c r="B189" s="40" t="s">
        <v>177</v>
      </c>
      <c r="C189" s="16"/>
      <c r="D189" s="13">
        <v>38930</v>
      </c>
      <c r="E189" s="14">
        <v>38930</v>
      </c>
      <c r="F189" s="14">
        <v>38961</v>
      </c>
      <c r="G189" s="13">
        <v>40056</v>
      </c>
      <c r="H189" s="66" t="s">
        <v>19</v>
      </c>
      <c r="I189" s="11">
        <v>2</v>
      </c>
      <c r="J189" s="11">
        <f t="shared" si="16"/>
        <v>36</v>
      </c>
      <c r="K189" s="11">
        <f t="shared" si="13"/>
        <v>112</v>
      </c>
      <c r="L189" s="21">
        <v>150</v>
      </c>
      <c r="M189" s="21">
        <f t="shared" si="17"/>
        <v>5400</v>
      </c>
      <c r="N189" s="11">
        <f t="shared" si="14"/>
        <v>21392</v>
      </c>
      <c r="O189" s="34"/>
    </row>
    <row r="190" ht="18" customHeight="1" spans="1:15">
      <c r="A190" s="11"/>
      <c r="B190" s="40"/>
      <c r="C190" s="16"/>
      <c r="D190" s="13"/>
      <c r="E190" s="14"/>
      <c r="F190" s="14">
        <v>40057</v>
      </c>
      <c r="G190" s="13">
        <v>40908</v>
      </c>
      <c r="H190" s="66" t="s">
        <v>39</v>
      </c>
      <c r="I190" s="11">
        <v>2</v>
      </c>
      <c r="J190" s="11">
        <f t="shared" si="16"/>
        <v>28</v>
      </c>
      <c r="K190" s="11"/>
      <c r="L190" s="21">
        <v>170</v>
      </c>
      <c r="M190" s="21">
        <f t="shared" si="17"/>
        <v>4760</v>
      </c>
      <c r="N190" s="11"/>
      <c r="O190" s="35"/>
    </row>
    <row r="191" ht="18" customHeight="1" spans="1:15">
      <c r="A191" s="11"/>
      <c r="B191" s="40"/>
      <c r="C191" s="16"/>
      <c r="D191" s="13"/>
      <c r="E191" s="14"/>
      <c r="F191" s="14">
        <v>40909</v>
      </c>
      <c r="G191" s="13">
        <v>42369</v>
      </c>
      <c r="H191" s="66" t="s">
        <v>39</v>
      </c>
      <c r="I191" s="11">
        <v>3</v>
      </c>
      <c r="J191" s="11">
        <f t="shared" si="16"/>
        <v>48</v>
      </c>
      <c r="K191" s="11"/>
      <c r="L191" s="21">
        <v>234</v>
      </c>
      <c r="M191" s="21">
        <f t="shared" si="17"/>
        <v>11232</v>
      </c>
      <c r="N191" s="11"/>
      <c r="O191" s="36"/>
    </row>
    <row r="192" ht="18" customHeight="1" spans="1:15">
      <c r="A192" s="11">
        <f>MAX(A$4:A191)+1</f>
        <v>87</v>
      </c>
      <c r="B192" s="40" t="s">
        <v>153</v>
      </c>
      <c r="C192" s="16"/>
      <c r="D192" s="13">
        <v>39995</v>
      </c>
      <c r="E192" s="14">
        <v>39995</v>
      </c>
      <c r="F192" s="14">
        <v>40026</v>
      </c>
      <c r="G192" s="13">
        <v>40908</v>
      </c>
      <c r="H192" s="66" t="s">
        <v>19</v>
      </c>
      <c r="I192" s="11">
        <v>2</v>
      </c>
      <c r="J192" s="11">
        <f t="shared" si="16"/>
        <v>29</v>
      </c>
      <c r="K192" s="11">
        <f t="shared" si="13"/>
        <v>65</v>
      </c>
      <c r="L192" s="21">
        <v>150</v>
      </c>
      <c r="M192" s="21">
        <f t="shared" si="17"/>
        <v>4350</v>
      </c>
      <c r="N192" s="11">
        <f t="shared" si="14"/>
        <v>12531</v>
      </c>
      <c r="O192" s="34"/>
    </row>
    <row r="193" ht="18" customHeight="1" spans="1:15">
      <c r="A193" s="11"/>
      <c r="B193" s="40"/>
      <c r="C193" s="16"/>
      <c r="D193" s="13"/>
      <c r="E193" s="14"/>
      <c r="F193" s="14">
        <v>40909</v>
      </c>
      <c r="G193" s="13">
        <v>41182</v>
      </c>
      <c r="H193" s="66" t="s">
        <v>19</v>
      </c>
      <c r="I193" s="11">
        <v>0</v>
      </c>
      <c r="J193" s="11">
        <f t="shared" si="16"/>
        <v>9</v>
      </c>
      <c r="K193" s="11"/>
      <c r="L193" s="21">
        <v>207</v>
      </c>
      <c r="M193" s="21">
        <f t="shared" si="17"/>
        <v>1863</v>
      </c>
      <c r="N193" s="11"/>
      <c r="O193" s="35"/>
    </row>
    <row r="194" ht="18" customHeight="1" spans="1:15">
      <c r="A194" s="11"/>
      <c r="B194" s="40"/>
      <c r="C194" s="16"/>
      <c r="D194" s="13"/>
      <c r="E194" s="14"/>
      <c r="F194" s="14">
        <v>41548</v>
      </c>
      <c r="G194" s="13">
        <v>42369</v>
      </c>
      <c r="H194" s="66" t="s">
        <v>39</v>
      </c>
      <c r="I194" s="11">
        <v>2</v>
      </c>
      <c r="J194" s="11">
        <f t="shared" si="16"/>
        <v>27</v>
      </c>
      <c r="K194" s="11"/>
      <c r="L194" s="21">
        <v>234</v>
      </c>
      <c r="M194" s="21">
        <f t="shared" si="17"/>
        <v>6318</v>
      </c>
      <c r="N194" s="11"/>
      <c r="O194" s="36"/>
    </row>
    <row r="195" ht="18" customHeight="1" spans="1:15">
      <c r="A195" s="11">
        <f>MAX(A$4:A194)+1</f>
        <v>88</v>
      </c>
      <c r="B195" s="40" t="s">
        <v>178</v>
      </c>
      <c r="C195" s="16"/>
      <c r="D195" s="13">
        <v>42186</v>
      </c>
      <c r="E195" s="14">
        <v>42186</v>
      </c>
      <c r="F195" s="14">
        <v>42217</v>
      </c>
      <c r="G195" s="13">
        <v>42369</v>
      </c>
      <c r="H195" s="66" t="s">
        <v>19</v>
      </c>
      <c r="I195" s="11">
        <v>0</v>
      </c>
      <c r="J195" s="11">
        <f t="shared" si="16"/>
        <v>5</v>
      </c>
      <c r="K195" s="11">
        <f t="shared" si="13"/>
        <v>5</v>
      </c>
      <c r="L195" s="21">
        <v>207</v>
      </c>
      <c r="M195" s="21">
        <f t="shared" si="17"/>
        <v>1035</v>
      </c>
      <c r="N195" s="11">
        <f t="shared" si="14"/>
        <v>1035</v>
      </c>
      <c r="O195" s="48"/>
    </row>
    <row r="196" ht="18" customHeight="1" spans="1:15">
      <c r="A196" s="11">
        <f>MAX(A$4:A195)+1</f>
        <v>89</v>
      </c>
      <c r="B196" s="40" t="s">
        <v>179</v>
      </c>
      <c r="C196" s="16"/>
      <c r="D196" s="13">
        <v>39630</v>
      </c>
      <c r="E196" s="14">
        <v>39630</v>
      </c>
      <c r="F196" s="14">
        <v>39661</v>
      </c>
      <c r="G196" s="13">
        <v>40451</v>
      </c>
      <c r="H196" s="66" t="s">
        <v>19</v>
      </c>
      <c r="I196" s="11">
        <v>2</v>
      </c>
      <c r="J196" s="11">
        <f t="shared" si="16"/>
        <v>26</v>
      </c>
      <c r="K196" s="11">
        <f t="shared" si="13"/>
        <v>89</v>
      </c>
      <c r="L196" s="21">
        <v>150</v>
      </c>
      <c r="M196" s="21">
        <f t="shared" si="17"/>
        <v>3900</v>
      </c>
      <c r="N196" s="11">
        <f t="shared" si="14"/>
        <v>17682</v>
      </c>
      <c r="O196" s="34"/>
    </row>
    <row r="197" ht="18" customHeight="1" spans="1:15">
      <c r="A197" s="11"/>
      <c r="B197" s="40"/>
      <c r="C197" s="16"/>
      <c r="D197" s="13"/>
      <c r="E197" s="14"/>
      <c r="F197" s="14">
        <v>40452</v>
      </c>
      <c r="G197" s="13">
        <v>40908</v>
      </c>
      <c r="H197" s="66" t="s">
        <v>39</v>
      </c>
      <c r="I197" s="11">
        <v>1</v>
      </c>
      <c r="J197" s="11">
        <f t="shared" si="16"/>
        <v>15</v>
      </c>
      <c r="K197" s="11"/>
      <c r="L197" s="21">
        <v>170</v>
      </c>
      <c r="M197" s="21">
        <f t="shared" si="17"/>
        <v>2550</v>
      </c>
      <c r="N197" s="11"/>
      <c r="O197" s="35"/>
    </row>
    <row r="198" ht="18" customHeight="1" spans="1:15">
      <c r="A198" s="11"/>
      <c r="B198" s="40"/>
      <c r="C198" s="16"/>
      <c r="D198" s="13"/>
      <c r="E198" s="14"/>
      <c r="F198" s="14">
        <v>40909</v>
      </c>
      <c r="G198" s="13">
        <v>42369</v>
      </c>
      <c r="H198" s="66" t="s">
        <v>39</v>
      </c>
      <c r="I198" s="11">
        <v>3</v>
      </c>
      <c r="J198" s="11">
        <f t="shared" si="16"/>
        <v>48</v>
      </c>
      <c r="K198" s="11"/>
      <c r="L198" s="21">
        <v>234</v>
      </c>
      <c r="M198" s="21">
        <f t="shared" si="17"/>
        <v>11232</v>
      </c>
      <c r="N198" s="11"/>
      <c r="O198" s="36"/>
    </row>
    <row r="199" ht="18" customHeight="1" spans="1:15">
      <c r="A199" s="11">
        <f>MAX(A$4:A198)+1</f>
        <v>90</v>
      </c>
      <c r="B199" s="40" t="s">
        <v>180</v>
      </c>
      <c r="C199" s="16"/>
      <c r="D199" s="13">
        <v>41487</v>
      </c>
      <c r="E199" s="14">
        <v>41471</v>
      </c>
      <c r="F199" s="14">
        <v>41487</v>
      </c>
      <c r="G199" s="13">
        <v>42277</v>
      </c>
      <c r="H199" s="66" t="s">
        <v>19</v>
      </c>
      <c r="I199" s="11">
        <v>2</v>
      </c>
      <c r="J199" s="11">
        <f t="shared" si="16"/>
        <v>26</v>
      </c>
      <c r="K199" s="11">
        <f t="shared" ref="K197:K260" si="18">SUM(J199:J819)-SUM(K200:K819)</f>
        <v>29</v>
      </c>
      <c r="L199" s="21">
        <v>207</v>
      </c>
      <c r="M199" s="21">
        <f t="shared" si="17"/>
        <v>5382</v>
      </c>
      <c r="N199" s="21">
        <f t="shared" ref="N197:N260" si="19">SUM(M199:M819)-SUM(N200:N819)</f>
        <v>6084</v>
      </c>
      <c r="O199" s="34"/>
    </row>
    <row r="200" ht="18" customHeight="1" spans="1:15">
      <c r="A200" s="11"/>
      <c r="B200" s="40"/>
      <c r="C200" s="16"/>
      <c r="D200" s="13"/>
      <c r="E200" s="14"/>
      <c r="F200" s="14">
        <v>42278</v>
      </c>
      <c r="G200" s="13">
        <v>42369</v>
      </c>
      <c r="H200" s="66" t="s">
        <v>39</v>
      </c>
      <c r="I200" s="11">
        <v>0</v>
      </c>
      <c r="J200" s="11">
        <f t="shared" si="16"/>
        <v>3</v>
      </c>
      <c r="K200" s="11"/>
      <c r="L200" s="21">
        <v>234</v>
      </c>
      <c r="M200" s="21">
        <f t="shared" si="17"/>
        <v>702</v>
      </c>
      <c r="N200" s="21"/>
      <c r="O200" s="36"/>
    </row>
    <row r="201" ht="18" customHeight="1" spans="1:15">
      <c r="A201" s="11">
        <f>MAX(A$4:A200)+1</f>
        <v>91</v>
      </c>
      <c r="B201" s="40" t="s">
        <v>181</v>
      </c>
      <c r="C201" s="16"/>
      <c r="D201" s="13">
        <v>40026</v>
      </c>
      <c r="E201" s="14">
        <v>40026</v>
      </c>
      <c r="F201" s="14">
        <v>40057</v>
      </c>
      <c r="G201" s="13">
        <v>40908</v>
      </c>
      <c r="H201" s="66" t="s">
        <v>19</v>
      </c>
      <c r="I201" s="11">
        <v>2</v>
      </c>
      <c r="J201" s="11">
        <f t="shared" si="16"/>
        <v>28</v>
      </c>
      <c r="K201" s="11">
        <f t="shared" si="18"/>
        <v>76</v>
      </c>
      <c r="L201" s="21">
        <v>150</v>
      </c>
      <c r="M201" s="21">
        <f t="shared" si="17"/>
        <v>4200</v>
      </c>
      <c r="N201" s="12">
        <f t="shared" si="19"/>
        <v>15432</v>
      </c>
      <c r="O201" s="34"/>
    </row>
    <row r="202" ht="18" customHeight="1" spans="1:15">
      <c r="A202" s="11"/>
      <c r="B202" s="40"/>
      <c r="C202" s="16"/>
      <c r="D202" s="13"/>
      <c r="E202" s="14"/>
      <c r="F202" s="14">
        <v>40909</v>
      </c>
      <c r="G202" s="13">
        <v>42369</v>
      </c>
      <c r="H202" s="66" t="s">
        <v>39</v>
      </c>
      <c r="I202" s="11">
        <v>3</v>
      </c>
      <c r="J202" s="11">
        <f t="shared" si="16"/>
        <v>48</v>
      </c>
      <c r="K202" s="11"/>
      <c r="L202" s="21">
        <v>234</v>
      </c>
      <c r="M202" s="21">
        <f t="shared" si="17"/>
        <v>11232</v>
      </c>
      <c r="N202" s="18"/>
      <c r="O202" s="36"/>
    </row>
    <row r="203" ht="18" customHeight="1" spans="1:15">
      <c r="A203" s="11">
        <f>MAX(A$4:A202)+1</f>
        <v>92</v>
      </c>
      <c r="B203" s="40" t="s">
        <v>182</v>
      </c>
      <c r="C203" s="16"/>
      <c r="D203" s="13">
        <v>38565</v>
      </c>
      <c r="E203" s="14">
        <v>38565</v>
      </c>
      <c r="F203" s="14">
        <v>38596</v>
      </c>
      <c r="G203" s="13">
        <v>40056</v>
      </c>
      <c r="H203" s="66" t="s">
        <v>19</v>
      </c>
      <c r="I203" s="11">
        <v>3</v>
      </c>
      <c r="J203" s="11">
        <f t="shared" si="16"/>
        <v>48</v>
      </c>
      <c r="K203" s="11">
        <f t="shared" si="18"/>
        <v>124</v>
      </c>
      <c r="L203" s="21">
        <v>150</v>
      </c>
      <c r="M203" s="21">
        <f t="shared" si="17"/>
        <v>7200</v>
      </c>
      <c r="N203" s="12">
        <f t="shared" si="19"/>
        <v>23192</v>
      </c>
      <c r="O203" s="34"/>
    </row>
    <row r="204" ht="18" customHeight="1" spans="1:15">
      <c r="A204" s="11"/>
      <c r="B204" s="40"/>
      <c r="C204" s="16"/>
      <c r="D204" s="13"/>
      <c r="E204" s="14"/>
      <c r="F204" s="14">
        <v>40057</v>
      </c>
      <c r="G204" s="13">
        <v>40908</v>
      </c>
      <c r="H204" s="66" t="s">
        <v>39</v>
      </c>
      <c r="I204" s="11">
        <v>2</v>
      </c>
      <c r="J204" s="11">
        <f t="shared" si="16"/>
        <v>28</v>
      </c>
      <c r="K204" s="11"/>
      <c r="L204" s="21">
        <v>170</v>
      </c>
      <c r="M204" s="21">
        <f t="shared" si="17"/>
        <v>4760</v>
      </c>
      <c r="N204" s="16"/>
      <c r="O204" s="35"/>
    </row>
    <row r="205" ht="18" customHeight="1" spans="1:15">
      <c r="A205" s="11"/>
      <c r="B205" s="40"/>
      <c r="C205" s="16"/>
      <c r="D205" s="13"/>
      <c r="E205" s="14"/>
      <c r="F205" s="14">
        <v>40909</v>
      </c>
      <c r="G205" s="13">
        <v>42369</v>
      </c>
      <c r="H205" s="66" t="s">
        <v>39</v>
      </c>
      <c r="I205" s="11">
        <v>3</v>
      </c>
      <c r="J205" s="11">
        <f t="shared" si="16"/>
        <v>48</v>
      </c>
      <c r="K205" s="11"/>
      <c r="L205" s="21">
        <v>234</v>
      </c>
      <c r="M205" s="21">
        <f t="shared" si="17"/>
        <v>11232</v>
      </c>
      <c r="N205" s="18"/>
      <c r="O205" s="36"/>
    </row>
    <row r="206" ht="18" customHeight="1" spans="1:15">
      <c r="A206" s="12">
        <f>MAX(A$4:A205)+1</f>
        <v>93</v>
      </c>
      <c r="B206" s="40" t="s">
        <v>183</v>
      </c>
      <c r="C206" s="16"/>
      <c r="D206" s="13">
        <v>39934</v>
      </c>
      <c r="E206" s="14">
        <v>39934</v>
      </c>
      <c r="F206" s="14">
        <v>39965</v>
      </c>
      <c r="G206" s="13">
        <v>40816</v>
      </c>
      <c r="H206" s="66" t="s">
        <v>19</v>
      </c>
      <c r="I206" s="11">
        <v>2</v>
      </c>
      <c r="J206" s="11">
        <f t="shared" si="16"/>
        <v>28</v>
      </c>
      <c r="K206" s="11">
        <f t="shared" si="18"/>
        <v>79</v>
      </c>
      <c r="L206" s="21">
        <v>150</v>
      </c>
      <c r="M206" s="21">
        <f t="shared" si="17"/>
        <v>4200</v>
      </c>
      <c r="N206" s="11">
        <f t="shared" si="19"/>
        <v>15942</v>
      </c>
      <c r="O206" s="34"/>
    </row>
    <row r="207" ht="18" customHeight="1" spans="1:15">
      <c r="A207" s="16"/>
      <c r="B207" s="40"/>
      <c r="C207" s="16"/>
      <c r="D207" s="13"/>
      <c r="E207" s="14"/>
      <c r="F207" s="14">
        <v>40817</v>
      </c>
      <c r="G207" s="13">
        <v>40908</v>
      </c>
      <c r="H207" s="66" t="s">
        <v>39</v>
      </c>
      <c r="I207" s="11">
        <v>0</v>
      </c>
      <c r="J207" s="11">
        <f t="shared" si="16"/>
        <v>3</v>
      </c>
      <c r="K207" s="11"/>
      <c r="L207" s="21">
        <v>170</v>
      </c>
      <c r="M207" s="21">
        <f t="shared" si="17"/>
        <v>510</v>
      </c>
      <c r="N207" s="11"/>
      <c r="O207" s="35"/>
    </row>
    <row r="208" ht="18" customHeight="1" spans="1:15">
      <c r="A208" s="18"/>
      <c r="B208" s="40"/>
      <c r="C208" s="16"/>
      <c r="D208" s="13"/>
      <c r="E208" s="14"/>
      <c r="F208" s="14">
        <v>40909</v>
      </c>
      <c r="G208" s="13">
        <v>42369</v>
      </c>
      <c r="H208" s="66" t="s">
        <v>39</v>
      </c>
      <c r="I208" s="11">
        <v>3</v>
      </c>
      <c r="J208" s="11">
        <f t="shared" si="16"/>
        <v>48</v>
      </c>
      <c r="K208" s="11"/>
      <c r="L208" s="21">
        <v>234</v>
      </c>
      <c r="M208" s="21">
        <f t="shared" si="17"/>
        <v>11232</v>
      </c>
      <c r="N208" s="11"/>
      <c r="O208" s="36"/>
    </row>
    <row r="209" ht="18" customHeight="1" spans="1:15">
      <c r="A209" s="11">
        <f>MAX(A$4:A208)+1</f>
        <v>94</v>
      </c>
      <c r="B209" s="40" t="s">
        <v>184</v>
      </c>
      <c r="C209" s="16"/>
      <c r="D209" s="13">
        <v>39326</v>
      </c>
      <c r="E209" s="14">
        <v>40057</v>
      </c>
      <c r="F209" s="14">
        <v>40087</v>
      </c>
      <c r="G209" s="13">
        <v>40908</v>
      </c>
      <c r="H209" s="66" t="s">
        <v>19</v>
      </c>
      <c r="I209" s="11">
        <v>2</v>
      </c>
      <c r="J209" s="11">
        <f t="shared" si="16"/>
        <v>27</v>
      </c>
      <c r="K209" s="11">
        <f t="shared" si="18"/>
        <v>75</v>
      </c>
      <c r="L209" s="21">
        <v>150</v>
      </c>
      <c r="M209" s="21">
        <f t="shared" si="17"/>
        <v>4050</v>
      </c>
      <c r="N209" s="11">
        <f t="shared" si="19"/>
        <v>17298</v>
      </c>
      <c r="O209" s="34"/>
    </row>
    <row r="210" ht="18" customHeight="1" spans="1:15">
      <c r="A210" s="11"/>
      <c r="B210" s="40"/>
      <c r="C210" s="18"/>
      <c r="D210" s="13"/>
      <c r="E210" s="14"/>
      <c r="F210" s="14">
        <v>40909</v>
      </c>
      <c r="G210" s="13">
        <v>42369</v>
      </c>
      <c r="H210" s="66" t="s">
        <v>41</v>
      </c>
      <c r="I210" s="11">
        <v>3</v>
      </c>
      <c r="J210" s="11">
        <f t="shared" si="16"/>
        <v>48</v>
      </c>
      <c r="K210" s="11"/>
      <c r="L210" s="21">
        <v>276</v>
      </c>
      <c r="M210" s="21">
        <f t="shared" si="17"/>
        <v>13248</v>
      </c>
      <c r="N210" s="11"/>
      <c r="O210" s="36"/>
    </row>
    <row r="211" ht="18" customHeight="1" spans="1:15">
      <c r="A211" s="11">
        <f>MAX(A$4:A210)+1</f>
        <v>95</v>
      </c>
      <c r="B211" s="40" t="s">
        <v>185</v>
      </c>
      <c r="C211" s="11" t="s">
        <v>31</v>
      </c>
      <c r="D211" s="13">
        <v>41833</v>
      </c>
      <c r="E211" s="14">
        <v>41833</v>
      </c>
      <c r="F211" s="14">
        <v>41852</v>
      </c>
      <c r="G211" s="13">
        <v>42369</v>
      </c>
      <c r="H211" s="66" t="s">
        <v>46</v>
      </c>
      <c r="I211" s="11">
        <v>1</v>
      </c>
      <c r="J211" s="11">
        <f t="shared" si="16"/>
        <v>17</v>
      </c>
      <c r="K211" s="11">
        <f t="shared" si="18"/>
        <v>17</v>
      </c>
      <c r="L211" s="21">
        <v>207</v>
      </c>
      <c r="M211" s="21">
        <f t="shared" si="17"/>
        <v>3519</v>
      </c>
      <c r="N211" s="11">
        <f t="shared" si="19"/>
        <v>3519</v>
      </c>
      <c r="O211" s="48"/>
    </row>
    <row r="212" ht="18" customHeight="1" spans="1:15">
      <c r="A212" s="11">
        <f>MAX(A$4:A211)+1</f>
        <v>96</v>
      </c>
      <c r="B212" s="40" t="s">
        <v>186</v>
      </c>
      <c r="C212" s="11"/>
      <c r="D212" s="13">
        <v>41518</v>
      </c>
      <c r="E212" s="14">
        <v>41944</v>
      </c>
      <c r="F212" s="14">
        <v>41974</v>
      </c>
      <c r="G212" s="13">
        <v>42369</v>
      </c>
      <c r="H212" s="66" t="s">
        <v>116</v>
      </c>
      <c r="I212" s="11">
        <v>1</v>
      </c>
      <c r="J212" s="11">
        <f t="shared" si="16"/>
        <v>13</v>
      </c>
      <c r="K212" s="11">
        <f t="shared" si="18"/>
        <v>13</v>
      </c>
      <c r="L212" s="21">
        <v>207</v>
      </c>
      <c r="M212" s="21">
        <f t="shared" si="17"/>
        <v>2691</v>
      </c>
      <c r="N212" s="21">
        <f t="shared" si="19"/>
        <v>2691</v>
      </c>
      <c r="O212" s="48"/>
    </row>
    <row r="213" ht="18" customHeight="1" spans="1:15">
      <c r="A213" s="12">
        <f>MAX(A$4:A212)+1</f>
        <v>97</v>
      </c>
      <c r="B213" s="40" t="s">
        <v>187</v>
      </c>
      <c r="C213" s="11" t="s">
        <v>31</v>
      </c>
      <c r="D213" s="13">
        <v>39539</v>
      </c>
      <c r="E213" s="14">
        <v>39539</v>
      </c>
      <c r="F213" s="14">
        <v>39569</v>
      </c>
      <c r="G213" s="13">
        <v>40451</v>
      </c>
      <c r="H213" s="66" t="s">
        <v>46</v>
      </c>
      <c r="I213" s="11">
        <v>2</v>
      </c>
      <c r="J213" s="11">
        <f t="shared" si="16"/>
        <v>29</v>
      </c>
      <c r="K213" s="11">
        <f t="shared" si="18"/>
        <v>92</v>
      </c>
      <c r="L213" s="21">
        <v>150</v>
      </c>
      <c r="M213" s="21">
        <f t="shared" si="17"/>
        <v>4350</v>
      </c>
      <c r="N213" s="11">
        <f t="shared" si="19"/>
        <v>18132</v>
      </c>
      <c r="O213" s="34"/>
    </row>
    <row r="214" ht="18" customHeight="1" spans="1:15">
      <c r="A214" s="16"/>
      <c r="B214" s="40"/>
      <c r="C214" s="11"/>
      <c r="D214" s="13"/>
      <c r="E214" s="14"/>
      <c r="F214" s="14">
        <v>40452</v>
      </c>
      <c r="G214" s="13">
        <v>40908</v>
      </c>
      <c r="H214" s="66" t="s">
        <v>20</v>
      </c>
      <c r="I214" s="11">
        <v>1</v>
      </c>
      <c r="J214" s="11">
        <f t="shared" si="16"/>
        <v>15</v>
      </c>
      <c r="K214" s="11"/>
      <c r="L214" s="21">
        <v>170</v>
      </c>
      <c r="M214" s="21">
        <f t="shared" si="17"/>
        <v>2550</v>
      </c>
      <c r="N214" s="11"/>
      <c r="O214" s="35"/>
    </row>
    <row r="215" ht="18" customHeight="1" spans="1:15">
      <c r="A215" s="18"/>
      <c r="B215" s="40"/>
      <c r="C215" s="11"/>
      <c r="D215" s="13"/>
      <c r="E215" s="14"/>
      <c r="F215" s="14">
        <v>40909</v>
      </c>
      <c r="G215" s="13">
        <v>42369</v>
      </c>
      <c r="H215" s="66" t="s">
        <v>20</v>
      </c>
      <c r="I215" s="11">
        <v>3</v>
      </c>
      <c r="J215" s="11">
        <f t="shared" si="16"/>
        <v>48</v>
      </c>
      <c r="K215" s="11"/>
      <c r="L215" s="21">
        <v>234</v>
      </c>
      <c r="M215" s="21">
        <f t="shared" si="17"/>
        <v>11232</v>
      </c>
      <c r="N215" s="11"/>
      <c r="O215" s="36"/>
    </row>
    <row r="216" ht="18" customHeight="1" spans="1:15">
      <c r="A216" s="12">
        <f>MAX(A$4:A215)+1</f>
        <v>98</v>
      </c>
      <c r="B216" s="40" t="s">
        <v>188</v>
      </c>
      <c r="C216" s="11"/>
      <c r="D216" s="13">
        <v>39995</v>
      </c>
      <c r="E216" s="14">
        <v>39995</v>
      </c>
      <c r="F216" s="14">
        <v>40026</v>
      </c>
      <c r="G216" s="13">
        <v>40816</v>
      </c>
      <c r="H216" s="66" t="s">
        <v>46</v>
      </c>
      <c r="I216" s="11">
        <v>2</v>
      </c>
      <c r="J216" s="11">
        <f t="shared" si="16"/>
        <v>26</v>
      </c>
      <c r="K216" s="11">
        <f t="shared" si="18"/>
        <v>77</v>
      </c>
      <c r="L216" s="21">
        <v>150</v>
      </c>
      <c r="M216" s="21">
        <f t="shared" si="17"/>
        <v>3900</v>
      </c>
      <c r="N216" s="11">
        <f t="shared" si="19"/>
        <v>15642</v>
      </c>
      <c r="O216" s="34"/>
    </row>
    <row r="217" ht="18" customHeight="1" spans="1:15">
      <c r="A217" s="16"/>
      <c r="B217" s="40"/>
      <c r="C217" s="11"/>
      <c r="D217" s="13"/>
      <c r="E217" s="14"/>
      <c r="F217" s="14">
        <v>40817</v>
      </c>
      <c r="G217" s="13">
        <v>40908</v>
      </c>
      <c r="H217" s="66" t="s">
        <v>20</v>
      </c>
      <c r="I217" s="11">
        <v>0</v>
      </c>
      <c r="J217" s="11">
        <f t="shared" si="16"/>
        <v>3</v>
      </c>
      <c r="K217" s="11"/>
      <c r="L217" s="21">
        <v>170</v>
      </c>
      <c r="M217" s="21">
        <f t="shared" si="17"/>
        <v>510</v>
      </c>
      <c r="N217" s="11"/>
      <c r="O217" s="35"/>
    </row>
    <row r="218" ht="18" customHeight="1" spans="1:15">
      <c r="A218" s="18"/>
      <c r="B218" s="40"/>
      <c r="C218" s="11"/>
      <c r="D218" s="13"/>
      <c r="E218" s="14"/>
      <c r="F218" s="14">
        <v>40909</v>
      </c>
      <c r="G218" s="13">
        <v>42369</v>
      </c>
      <c r="H218" s="66" t="s">
        <v>20</v>
      </c>
      <c r="I218" s="11">
        <v>3</v>
      </c>
      <c r="J218" s="11">
        <f t="shared" si="16"/>
        <v>48</v>
      </c>
      <c r="K218" s="11"/>
      <c r="L218" s="21">
        <v>234</v>
      </c>
      <c r="M218" s="21">
        <f t="shared" si="17"/>
        <v>11232</v>
      </c>
      <c r="N218" s="11"/>
      <c r="O218" s="36"/>
    </row>
    <row r="219" ht="18" customHeight="1" spans="1:15">
      <c r="A219" s="12">
        <f>MAX(A$4:A218)+1</f>
        <v>99</v>
      </c>
      <c r="B219" s="40" t="s">
        <v>189</v>
      </c>
      <c r="C219" s="11"/>
      <c r="D219" s="13">
        <v>40391</v>
      </c>
      <c r="E219" s="14">
        <v>40391</v>
      </c>
      <c r="F219" s="14">
        <v>40422</v>
      </c>
      <c r="G219" s="13">
        <v>40908</v>
      </c>
      <c r="H219" s="66" t="s">
        <v>46</v>
      </c>
      <c r="I219" s="11">
        <v>1</v>
      </c>
      <c r="J219" s="11">
        <f t="shared" si="16"/>
        <v>16</v>
      </c>
      <c r="K219" s="11">
        <f t="shared" si="18"/>
        <v>64</v>
      </c>
      <c r="L219" s="21">
        <v>150</v>
      </c>
      <c r="M219" s="21">
        <f t="shared" si="17"/>
        <v>2400</v>
      </c>
      <c r="N219" s="11">
        <f t="shared" si="19"/>
        <v>13011</v>
      </c>
      <c r="O219" s="34"/>
    </row>
    <row r="220" ht="18" customHeight="1" spans="1:15">
      <c r="A220" s="16"/>
      <c r="B220" s="40"/>
      <c r="C220" s="11"/>
      <c r="D220" s="13"/>
      <c r="E220" s="14"/>
      <c r="F220" s="14">
        <v>40909</v>
      </c>
      <c r="G220" s="13">
        <v>41608</v>
      </c>
      <c r="H220" s="66" t="s">
        <v>46</v>
      </c>
      <c r="I220" s="11">
        <v>1</v>
      </c>
      <c r="J220" s="11">
        <f t="shared" si="16"/>
        <v>23</v>
      </c>
      <c r="K220" s="11"/>
      <c r="L220" s="21">
        <v>207</v>
      </c>
      <c r="M220" s="21">
        <f t="shared" si="17"/>
        <v>4761</v>
      </c>
      <c r="N220" s="11"/>
      <c r="O220" s="35"/>
    </row>
    <row r="221" ht="18" customHeight="1" spans="1:15">
      <c r="A221" s="18"/>
      <c r="B221" s="40"/>
      <c r="C221" s="11"/>
      <c r="D221" s="13"/>
      <c r="E221" s="14"/>
      <c r="F221" s="14">
        <v>41609</v>
      </c>
      <c r="G221" s="13">
        <v>42369</v>
      </c>
      <c r="H221" s="66" t="s">
        <v>20</v>
      </c>
      <c r="I221" s="11">
        <v>2</v>
      </c>
      <c r="J221" s="11">
        <f t="shared" si="16"/>
        <v>25</v>
      </c>
      <c r="K221" s="11"/>
      <c r="L221" s="21">
        <v>234</v>
      </c>
      <c r="M221" s="21">
        <f t="shared" si="17"/>
        <v>5850</v>
      </c>
      <c r="N221" s="11"/>
      <c r="O221" s="36"/>
    </row>
    <row r="222" ht="18" customHeight="1" spans="1:15">
      <c r="A222" s="12">
        <f>MAX(A$4:A221)+1</f>
        <v>100</v>
      </c>
      <c r="B222" s="40" t="s">
        <v>190</v>
      </c>
      <c r="C222" s="11"/>
      <c r="D222" s="13">
        <v>40360</v>
      </c>
      <c r="E222" s="14">
        <v>40360</v>
      </c>
      <c r="F222" s="14">
        <v>40391</v>
      </c>
      <c r="G222" s="13">
        <v>40816</v>
      </c>
      <c r="H222" s="66" t="s">
        <v>46</v>
      </c>
      <c r="I222" s="11">
        <v>1</v>
      </c>
      <c r="J222" s="11">
        <f t="shared" si="16"/>
        <v>14</v>
      </c>
      <c r="K222" s="11">
        <f t="shared" si="18"/>
        <v>65</v>
      </c>
      <c r="L222" s="21">
        <v>150</v>
      </c>
      <c r="M222" s="21">
        <f t="shared" si="17"/>
        <v>2100</v>
      </c>
      <c r="N222" s="11">
        <f t="shared" si="19"/>
        <v>13842</v>
      </c>
      <c r="O222" s="34"/>
    </row>
    <row r="223" ht="18" customHeight="1" spans="1:15">
      <c r="A223" s="16"/>
      <c r="B223" s="40"/>
      <c r="C223" s="11"/>
      <c r="D223" s="13"/>
      <c r="E223" s="14"/>
      <c r="F223" s="14">
        <v>40817</v>
      </c>
      <c r="G223" s="13">
        <v>40908</v>
      </c>
      <c r="H223" s="66" t="s">
        <v>20</v>
      </c>
      <c r="I223" s="11">
        <v>0</v>
      </c>
      <c r="J223" s="11">
        <f t="shared" si="16"/>
        <v>3</v>
      </c>
      <c r="K223" s="11"/>
      <c r="L223" s="21">
        <v>170</v>
      </c>
      <c r="M223" s="21">
        <f t="shared" si="17"/>
        <v>510</v>
      </c>
      <c r="N223" s="11"/>
      <c r="O223" s="35"/>
    </row>
    <row r="224" ht="18" customHeight="1" spans="1:15">
      <c r="A224" s="18"/>
      <c r="B224" s="40"/>
      <c r="C224" s="11"/>
      <c r="D224" s="13"/>
      <c r="E224" s="14"/>
      <c r="F224" s="14">
        <v>40909</v>
      </c>
      <c r="G224" s="13">
        <v>42369</v>
      </c>
      <c r="H224" s="66" t="s">
        <v>20</v>
      </c>
      <c r="I224" s="11">
        <v>3</v>
      </c>
      <c r="J224" s="11">
        <f t="shared" si="16"/>
        <v>48</v>
      </c>
      <c r="K224" s="11"/>
      <c r="L224" s="21">
        <v>234</v>
      </c>
      <c r="M224" s="21">
        <f t="shared" si="17"/>
        <v>11232</v>
      </c>
      <c r="N224" s="11"/>
      <c r="O224" s="36"/>
    </row>
    <row r="225" ht="18" customHeight="1" spans="1:15">
      <c r="A225" s="12">
        <f>MAX(A$4:A224)+1</f>
        <v>101</v>
      </c>
      <c r="B225" s="40" t="s">
        <v>191</v>
      </c>
      <c r="C225" s="11"/>
      <c r="D225" s="13">
        <v>39630</v>
      </c>
      <c r="E225" s="14">
        <v>39630</v>
      </c>
      <c r="F225" s="14">
        <v>39661</v>
      </c>
      <c r="G225" s="13">
        <v>40451</v>
      </c>
      <c r="H225" s="66" t="s">
        <v>46</v>
      </c>
      <c r="I225" s="11">
        <v>2</v>
      </c>
      <c r="J225" s="11">
        <f t="shared" si="16"/>
        <v>26</v>
      </c>
      <c r="K225" s="11">
        <f t="shared" si="18"/>
        <v>89</v>
      </c>
      <c r="L225" s="21">
        <v>150</v>
      </c>
      <c r="M225" s="21">
        <f t="shared" si="17"/>
        <v>3900</v>
      </c>
      <c r="N225" s="11">
        <f t="shared" si="19"/>
        <v>17682</v>
      </c>
      <c r="O225" s="34"/>
    </row>
    <row r="226" ht="18" customHeight="1" spans="1:15">
      <c r="A226" s="16"/>
      <c r="B226" s="40"/>
      <c r="C226" s="11"/>
      <c r="D226" s="13"/>
      <c r="E226" s="14"/>
      <c r="F226" s="14">
        <v>40452</v>
      </c>
      <c r="G226" s="13">
        <v>40908</v>
      </c>
      <c r="H226" s="66" t="s">
        <v>20</v>
      </c>
      <c r="I226" s="11">
        <v>1</v>
      </c>
      <c r="J226" s="11">
        <f t="shared" si="16"/>
        <v>15</v>
      </c>
      <c r="K226" s="11"/>
      <c r="L226" s="21">
        <v>170</v>
      </c>
      <c r="M226" s="21">
        <f t="shared" si="17"/>
        <v>2550</v>
      </c>
      <c r="N226" s="11"/>
      <c r="O226" s="35"/>
    </row>
    <row r="227" ht="18" customHeight="1" spans="1:15">
      <c r="A227" s="18"/>
      <c r="B227" s="40"/>
      <c r="C227" s="11"/>
      <c r="D227" s="13"/>
      <c r="E227" s="14"/>
      <c r="F227" s="14">
        <v>40909</v>
      </c>
      <c r="G227" s="13">
        <v>42369</v>
      </c>
      <c r="H227" s="66" t="s">
        <v>20</v>
      </c>
      <c r="I227" s="11">
        <v>3</v>
      </c>
      <c r="J227" s="11">
        <f t="shared" si="16"/>
        <v>48</v>
      </c>
      <c r="K227" s="11"/>
      <c r="L227" s="21">
        <v>234</v>
      </c>
      <c r="M227" s="21">
        <f t="shared" si="17"/>
        <v>11232</v>
      </c>
      <c r="N227" s="11"/>
      <c r="O227" s="36"/>
    </row>
    <row r="228" ht="18" customHeight="1" spans="1:15">
      <c r="A228" s="12">
        <f>MAX(A$4:A227)+1</f>
        <v>102</v>
      </c>
      <c r="B228" s="40" t="s">
        <v>192</v>
      </c>
      <c r="C228" s="11"/>
      <c r="D228" s="13">
        <v>39995</v>
      </c>
      <c r="E228" s="14">
        <v>39990</v>
      </c>
      <c r="F228" s="14">
        <v>39995</v>
      </c>
      <c r="G228" s="13">
        <v>40816</v>
      </c>
      <c r="H228" s="66" t="s">
        <v>46</v>
      </c>
      <c r="I228" s="11">
        <v>2</v>
      </c>
      <c r="J228" s="11">
        <f t="shared" si="16"/>
        <v>27</v>
      </c>
      <c r="K228" s="12">
        <f t="shared" si="18"/>
        <v>78</v>
      </c>
      <c r="L228" s="21">
        <v>150</v>
      </c>
      <c r="M228" s="21">
        <f t="shared" ref="M228:M291" si="20">L228*J228</f>
        <v>4050</v>
      </c>
      <c r="N228" s="11">
        <f t="shared" si="19"/>
        <v>15792</v>
      </c>
      <c r="O228" s="34"/>
    </row>
    <row r="229" ht="18" customHeight="1" spans="1:15">
      <c r="A229" s="16"/>
      <c r="B229" s="40"/>
      <c r="C229" s="11"/>
      <c r="D229" s="13"/>
      <c r="E229" s="14"/>
      <c r="F229" s="14">
        <v>40817</v>
      </c>
      <c r="G229" s="13">
        <v>40908</v>
      </c>
      <c r="H229" s="66" t="s">
        <v>20</v>
      </c>
      <c r="I229" s="11">
        <v>0</v>
      </c>
      <c r="J229" s="11">
        <f t="shared" si="16"/>
        <v>3</v>
      </c>
      <c r="K229" s="16"/>
      <c r="L229" s="21">
        <v>170</v>
      </c>
      <c r="M229" s="21">
        <f t="shared" si="20"/>
        <v>510</v>
      </c>
      <c r="N229" s="11"/>
      <c r="O229" s="35"/>
    </row>
    <row r="230" ht="18" customHeight="1" spans="1:15">
      <c r="A230" s="18"/>
      <c r="B230" s="40"/>
      <c r="C230" s="11"/>
      <c r="D230" s="13"/>
      <c r="E230" s="14"/>
      <c r="F230" s="14">
        <v>40909</v>
      </c>
      <c r="G230" s="13">
        <v>42369</v>
      </c>
      <c r="H230" s="66" t="s">
        <v>20</v>
      </c>
      <c r="I230" s="11">
        <v>3</v>
      </c>
      <c r="J230" s="11">
        <f t="shared" si="16"/>
        <v>48</v>
      </c>
      <c r="K230" s="18"/>
      <c r="L230" s="21">
        <v>234</v>
      </c>
      <c r="M230" s="21">
        <f t="shared" si="20"/>
        <v>11232</v>
      </c>
      <c r="N230" s="11"/>
      <c r="O230" s="36"/>
    </row>
    <row r="231" ht="18" customHeight="1" spans="1:15">
      <c r="A231" s="12">
        <f>MAX(A$4:A230)+1</f>
        <v>103</v>
      </c>
      <c r="B231" s="40" t="s">
        <v>193</v>
      </c>
      <c r="C231" s="11"/>
      <c r="D231" s="13">
        <v>40725</v>
      </c>
      <c r="E231" s="14">
        <v>40725</v>
      </c>
      <c r="F231" s="14">
        <v>40756</v>
      </c>
      <c r="G231" s="13">
        <v>40908</v>
      </c>
      <c r="H231" s="66" t="s">
        <v>46</v>
      </c>
      <c r="I231" s="11">
        <v>0</v>
      </c>
      <c r="J231" s="11">
        <f t="shared" si="16"/>
        <v>5</v>
      </c>
      <c r="K231" s="11">
        <f t="shared" si="18"/>
        <v>53</v>
      </c>
      <c r="L231" s="21">
        <v>150</v>
      </c>
      <c r="M231" s="21">
        <f t="shared" si="20"/>
        <v>750</v>
      </c>
      <c r="N231" s="11">
        <f t="shared" si="19"/>
        <v>10510</v>
      </c>
      <c r="O231" s="34"/>
    </row>
    <row r="232" ht="18" customHeight="1" spans="1:15">
      <c r="A232" s="16"/>
      <c r="B232" s="40"/>
      <c r="C232" s="11"/>
      <c r="D232" s="13"/>
      <c r="E232" s="14"/>
      <c r="F232" s="14">
        <v>40909</v>
      </c>
      <c r="G232" s="13">
        <v>41608</v>
      </c>
      <c r="H232" s="66" t="s">
        <v>20</v>
      </c>
      <c r="I232" s="11">
        <v>1</v>
      </c>
      <c r="J232" s="11">
        <f t="shared" si="16"/>
        <v>23</v>
      </c>
      <c r="K232" s="11"/>
      <c r="L232" s="21">
        <v>170</v>
      </c>
      <c r="M232" s="21">
        <f t="shared" si="20"/>
        <v>3910</v>
      </c>
      <c r="N232" s="11"/>
      <c r="O232" s="35"/>
    </row>
    <row r="233" ht="18" customHeight="1" spans="1:15">
      <c r="A233" s="18"/>
      <c r="B233" s="40"/>
      <c r="C233" s="11"/>
      <c r="D233" s="13"/>
      <c r="E233" s="14"/>
      <c r="F233" s="14">
        <v>41609</v>
      </c>
      <c r="G233" s="13">
        <v>42369</v>
      </c>
      <c r="H233" s="66" t="s">
        <v>20</v>
      </c>
      <c r="I233" s="11">
        <v>2</v>
      </c>
      <c r="J233" s="11">
        <f t="shared" si="16"/>
        <v>25</v>
      </c>
      <c r="K233" s="11"/>
      <c r="L233" s="21">
        <v>234</v>
      </c>
      <c r="M233" s="21">
        <f t="shared" si="20"/>
        <v>5850</v>
      </c>
      <c r="N233" s="11"/>
      <c r="O233" s="36"/>
    </row>
    <row r="234" ht="18" customHeight="1" spans="1:15">
      <c r="A234" s="11">
        <f>MAX(A$4:A233)+1</f>
        <v>104</v>
      </c>
      <c r="B234" s="40" t="s">
        <v>194</v>
      </c>
      <c r="C234" s="11" t="s">
        <v>31</v>
      </c>
      <c r="D234" s="13">
        <v>42186</v>
      </c>
      <c r="E234" s="14">
        <v>42186</v>
      </c>
      <c r="F234" s="14">
        <v>42217</v>
      </c>
      <c r="G234" s="13">
        <v>42369</v>
      </c>
      <c r="H234" s="66" t="s">
        <v>46</v>
      </c>
      <c r="I234" s="11">
        <v>0</v>
      </c>
      <c r="J234" s="11">
        <f t="shared" si="16"/>
        <v>5</v>
      </c>
      <c r="K234" s="11">
        <f t="shared" si="18"/>
        <v>5</v>
      </c>
      <c r="L234" s="21">
        <v>207</v>
      </c>
      <c r="M234" s="21">
        <f t="shared" si="20"/>
        <v>1035</v>
      </c>
      <c r="N234" s="11">
        <f t="shared" si="19"/>
        <v>1035</v>
      </c>
      <c r="O234" s="48"/>
    </row>
    <row r="235" ht="18" customHeight="1" spans="1:15">
      <c r="A235" s="12">
        <f>MAX(A$4:A234)+1</f>
        <v>105</v>
      </c>
      <c r="B235" s="40" t="s">
        <v>195</v>
      </c>
      <c r="C235" s="12" t="s">
        <v>31</v>
      </c>
      <c r="D235" s="13">
        <v>39814</v>
      </c>
      <c r="E235" s="14">
        <v>39814</v>
      </c>
      <c r="F235" s="14">
        <v>39845</v>
      </c>
      <c r="G235" s="13">
        <v>40056</v>
      </c>
      <c r="H235" s="66" t="s">
        <v>46</v>
      </c>
      <c r="I235" s="11">
        <v>0</v>
      </c>
      <c r="J235" s="11">
        <f t="shared" si="16"/>
        <v>7</v>
      </c>
      <c r="K235" s="11">
        <f t="shared" si="18"/>
        <v>83</v>
      </c>
      <c r="L235" s="21">
        <v>150</v>
      </c>
      <c r="M235" s="21">
        <f t="shared" si="20"/>
        <v>1050</v>
      </c>
      <c r="N235" s="11">
        <f t="shared" si="19"/>
        <v>17588</v>
      </c>
      <c r="O235" s="34"/>
    </row>
    <row r="236" ht="18" customHeight="1" spans="1:15">
      <c r="A236" s="16"/>
      <c r="B236" s="40"/>
      <c r="C236" s="16"/>
      <c r="D236" s="13"/>
      <c r="E236" s="14"/>
      <c r="F236" s="14">
        <v>40057</v>
      </c>
      <c r="G236" s="13">
        <v>40908</v>
      </c>
      <c r="H236" s="66" t="s">
        <v>20</v>
      </c>
      <c r="I236" s="11">
        <v>2</v>
      </c>
      <c r="J236" s="11">
        <f t="shared" si="16"/>
        <v>28</v>
      </c>
      <c r="K236" s="11"/>
      <c r="L236" s="21">
        <v>170</v>
      </c>
      <c r="M236" s="21">
        <f t="shared" si="20"/>
        <v>4760</v>
      </c>
      <c r="N236" s="11"/>
      <c r="O236" s="35"/>
    </row>
    <row r="237" ht="18" customHeight="1" spans="1:15">
      <c r="A237" s="16"/>
      <c r="B237" s="40"/>
      <c r="C237" s="16"/>
      <c r="D237" s="13"/>
      <c r="E237" s="14"/>
      <c r="F237" s="14">
        <v>40909</v>
      </c>
      <c r="G237" s="13">
        <v>41973</v>
      </c>
      <c r="H237" s="66" t="s">
        <v>20</v>
      </c>
      <c r="I237" s="11">
        <v>2</v>
      </c>
      <c r="J237" s="11">
        <f t="shared" si="16"/>
        <v>35</v>
      </c>
      <c r="K237" s="11"/>
      <c r="L237" s="21">
        <v>234</v>
      </c>
      <c r="M237" s="21">
        <f t="shared" si="20"/>
        <v>8190</v>
      </c>
      <c r="N237" s="11"/>
      <c r="O237" s="35"/>
    </row>
    <row r="238" ht="18" customHeight="1" spans="1:15">
      <c r="A238" s="18"/>
      <c r="B238" s="40"/>
      <c r="C238" s="16"/>
      <c r="D238" s="13"/>
      <c r="E238" s="14"/>
      <c r="F238" s="14">
        <v>41974</v>
      </c>
      <c r="G238" s="13">
        <v>42369</v>
      </c>
      <c r="H238" s="66" t="s">
        <v>41</v>
      </c>
      <c r="I238" s="11">
        <v>1</v>
      </c>
      <c r="J238" s="11">
        <f t="shared" si="16"/>
        <v>13</v>
      </c>
      <c r="K238" s="11"/>
      <c r="L238" s="21">
        <v>276</v>
      </c>
      <c r="M238" s="21">
        <f t="shared" si="20"/>
        <v>3588</v>
      </c>
      <c r="N238" s="11"/>
      <c r="O238" s="36"/>
    </row>
    <row r="239" ht="18" customHeight="1" spans="1:15">
      <c r="A239" s="12">
        <f>MAX(A$4:A238)+1</f>
        <v>106</v>
      </c>
      <c r="B239" s="40" t="s">
        <v>196</v>
      </c>
      <c r="C239" s="16"/>
      <c r="D239" s="13">
        <v>38565</v>
      </c>
      <c r="E239" s="13">
        <v>38565</v>
      </c>
      <c r="F239" s="13">
        <v>38596</v>
      </c>
      <c r="G239" s="13">
        <v>40056</v>
      </c>
      <c r="H239" s="66" t="s">
        <v>32</v>
      </c>
      <c r="I239" s="11">
        <v>3</v>
      </c>
      <c r="J239" s="11">
        <f t="shared" si="16"/>
        <v>48</v>
      </c>
      <c r="K239" s="11">
        <f t="shared" si="18"/>
        <v>124</v>
      </c>
      <c r="L239" s="21">
        <v>150</v>
      </c>
      <c r="M239" s="21">
        <f t="shared" si="20"/>
        <v>7200</v>
      </c>
      <c r="N239" s="11">
        <f t="shared" si="19"/>
        <v>23192</v>
      </c>
      <c r="O239" s="34"/>
    </row>
    <row r="240" ht="18" customHeight="1" spans="1:15">
      <c r="A240" s="16"/>
      <c r="B240" s="40"/>
      <c r="C240" s="16"/>
      <c r="D240" s="13"/>
      <c r="E240" s="13"/>
      <c r="F240" s="13">
        <v>40057</v>
      </c>
      <c r="G240" s="13">
        <v>40908</v>
      </c>
      <c r="H240" s="66" t="s">
        <v>33</v>
      </c>
      <c r="I240" s="11">
        <v>2</v>
      </c>
      <c r="J240" s="11">
        <f t="shared" si="16"/>
        <v>28</v>
      </c>
      <c r="K240" s="11"/>
      <c r="L240" s="21">
        <v>170</v>
      </c>
      <c r="M240" s="21">
        <f t="shared" si="20"/>
        <v>4760</v>
      </c>
      <c r="N240" s="11"/>
      <c r="O240" s="35"/>
    </row>
    <row r="241" ht="18" customHeight="1" spans="1:15">
      <c r="A241" s="18"/>
      <c r="B241" s="40"/>
      <c r="C241" s="16"/>
      <c r="D241" s="13"/>
      <c r="E241" s="13"/>
      <c r="F241" s="13">
        <v>40909</v>
      </c>
      <c r="G241" s="13">
        <v>42369</v>
      </c>
      <c r="H241" s="66" t="s">
        <v>33</v>
      </c>
      <c r="I241" s="11">
        <v>3</v>
      </c>
      <c r="J241" s="11">
        <f t="shared" si="16"/>
        <v>48</v>
      </c>
      <c r="K241" s="11"/>
      <c r="L241" s="21">
        <v>234</v>
      </c>
      <c r="M241" s="21">
        <f t="shared" si="20"/>
        <v>11232</v>
      </c>
      <c r="N241" s="11"/>
      <c r="O241" s="36"/>
    </row>
    <row r="242" ht="18" customHeight="1" spans="1:15">
      <c r="A242" s="12">
        <f>MAX(A$4:A241)+1</f>
        <v>107</v>
      </c>
      <c r="B242" s="40" t="s">
        <v>197</v>
      </c>
      <c r="C242" s="16"/>
      <c r="D242" s="13">
        <v>38930</v>
      </c>
      <c r="E242" s="13">
        <v>38930</v>
      </c>
      <c r="F242" s="13">
        <v>38961</v>
      </c>
      <c r="G242" s="13">
        <v>39691</v>
      </c>
      <c r="H242" s="66" t="s">
        <v>46</v>
      </c>
      <c r="I242" s="11">
        <v>1</v>
      </c>
      <c r="J242" s="11">
        <f t="shared" si="16"/>
        <v>24</v>
      </c>
      <c r="K242" s="11">
        <f t="shared" si="18"/>
        <v>112</v>
      </c>
      <c r="L242" s="21">
        <v>150</v>
      </c>
      <c r="M242" s="21">
        <f t="shared" si="20"/>
        <v>3600</v>
      </c>
      <c r="N242" s="11">
        <f t="shared" si="19"/>
        <v>21632</v>
      </c>
      <c r="O242" s="34"/>
    </row>
    <row r="243" ht="18" customHeight="1" spans="1:15">
      <c r="A243" s="16"/>
      <c r="B243" s="40"/>
      <c r="C243" s="16"/>
      <c r="D243" s="13"/>
      <c r="E243" s="13"/>
      <c r="F243" s="13">
        <v>39692</v>
      </c>
      <c r="G243" s="13">
        <v>40908</v>
      </c>
      <c r="H243" s="66" t="s">
        <v>20</v>
      </c>
      <c r="I243" s="11">
        <v>3</v>
      </c>
      <c r="J243" s="11">
        <f t="shared" ref="J243:J306" si="21">DATEDIF(F243,G243,"M")+1</f>
        <v>40</v>
      </c>
      <c r="K243" s="11"/>
      <c r="L243" s="21">
        <v>170</v>
      </c>
      <c r="M243" s="21">
        <f t="shared" si="20"/>
        <v>6800</v>
      </c>
      <c r="N243" s="11"/>
      <c r="O243" s="35"/>
    </row>
    <row r="244" ht="18" customHeight="1" spans="1:15">
      <c r="A244" s="18"/>
      <c r="B244" s="40"/>
      <c r="C244" s="16"/>
      <c r="D244" s="13"/>
      <c r="E244" s="13"/>
      <c r="F244" s="13">
        <v>40909</v>
      </c>
      <c r="G244" s="13">
        <v>42369</v>
      </c>
      <c r="H244" s="66" t="s">
        <v>20</v>
      </c>
      <c r="I244" s="11">
        <v>3</v>
      </c>
      <c r="J244" s="11">
        <f t="shared" si="21"/>
        <v>48</v>
      </c>
      <c r="K244" s="11"/>
      <c r="L244" s="21">
        <v>234</v>
      </c>
      <c r="M244" s="21">
        <f t="shared" si="20"/>
        <v>11232</v>
      </c>
      <c r="N244" s="11"/>
      <c r="O244" s="36"/>
    </row>
    <row r="245" ht="18" customHeight="1" spans="1:15">
      <c r="A245" s="12">
        <f>MAX(A$4:A244)+1</f>
        <v>108</v>
      </c>
      <c r="B245" s="40" t="s">
        <v>198</v>
      </c>
      <c r="C245" s="16"/>
      <c r="D245" s="13">
        <v>41375</v>
      </c>
      <c r="E245" s="13">
        <v>41375</v>
      </c>
      <c r="F245" s="14">
        <v>41405</v>
      </c>
      <c r="G245" s="13">
        <v>42277</v>
      </c>
      <c r="H245" s="66" t="s">
        <v>46</v>
      </c>
      <c r="I245" s="11">
        <v>2</v>
      </c>
      <c r="J245" s="11">
        <f t="shared" si="21"/>
        <v>29</v>
      </c>
      <c r="K245" s="11">
        <f t="shared" si="18"/>
        <v>32</v>
      </c>
      <c r="L245" s="21">
        <v>207</v>
      </c>
      <c r="M245" s="21">
        <f t="shared" si="20"/>
        <v>6003</v>
      </c>
      <c r="N245" s="88">
        <f t="shared" si="19"/>
        <v>6705</v>
      </c>
      <c r="O245" s="34"/>
    </row>
    <row r="246" ht="18" customHeight="1" spans="1:15">
      <c r="A246" s="18"/>
      <c r="B246" s="40"/>
      <c r="C246" s="16"/>
      <c r="D246" s="13"/>
      <c r="E246" s="13"/>
      <c r="F246" s="13">
        <v>42278</v>
      </c>
      <c r="G246" s="13">
        <v>42369</v>
      </c>
      <c r="H246" s="66" t="s">
        <v>20</v>
      </c>
      <c r="I246" s="11">
        <v>0</v>
      </c>
      <c r="J246" s="11">
        <f t="shared" si="21"/>
        <v>3</v>
      </c>
      <c r="K246" s="11"/>
      <c r="L246" s="21">
        <v>234</v>
      </c>
      <c r="M246" s="21">
        <f t="shared" si="20"/>
        <v>702</v>
      </c>
      <c r="N246" s="89"/>
      <c r="O246" s="36"/>
    </row>
    <row r="247" ht="18" customHeight="1" spans="1:15">
      <c r="A247" s="12">
        <f>MAX(A$4:A246)+1</f>
        <v>109</v>
      </c>
      <c r="B247" s="40" t="s">
        <v>199</v>
      </c>
      <c r="C247" s="16"/>
      <c r="D247" s="13">
        <v>41091</v>
      </c>
      <c r="E247" s="13">
        <v>41091</v>
      </c>
      <c r="F247" s="13">
        <v>41122</v>
      </c>
      <c r="G247" s="13">
        <v>41517</v>
      </c>
      <c r="H247" s="66" t="s">
        <v>200</v>
      </c>
      <c r="I247" s="11">
        <v>1</v>
      </c>
      <c r="J247" s="11">
        <f t="shared" si="21"/>
        <v>13</v>
      </c>
      <c r="K247" s="11">
        <f t="shared" si="18"/>
        <v>41</v>
      </c>
      <c r="L247" s="21">
        <v>207</v>
      </c>
      <c r="M247" s="21">
        <f t="shared" si="20"/>
        <v>2691</v>
      </c>
      <c r="N247" s="12">
        <f t="shared" si="19"/>
        <v>8487</v>
      </c>
      <c r="O247" s="34"/>
    </row>
    <row r="248" ht="18" customHeight="1" spans="1:15">
      <c r="A248" s="18"/>
      <c r="B248" s="40"/>
      <c r="C248" s="16"/>
      <c r="D248" s="13"/>
      <c r="E248" s="13"/>
      <c r="F248" s="13">
        <v>41518</v>
      </c>
      <c r="G248" s="13">
        <v>42369</v>
      </c>
      <c r="H248" s="66" t="s">
        <v>32</v>
      </c>
      <c r="I248" s="11">
        <v>2</v>
      </c>
      <c r="J248" s="11">
        <f t="shared" si="21"/>
        <v>28</v>
      </c>
      <c r="K248" s="11"/>
      <c r="L248" s="21">
        <v>207</v>
      </c>
      <c r="M248" s="21">
        <f t="shared" si="20"/>
        <v>5796</v>
      </c>
      <c r="N248" s="18"/>
      <c r="O248" s="36"/>
    </row>
    <row r="249" ht="18" customHeight="1" spans="1:15">
      <c r="A249" s="12">
        <f>MAX(A$4:A248)+1</f>
        <v>110</v>
      </c>
      <c r="B249" s="40" t="s">
        <v>201</v>
      </c>
      <c r="C249" s="16"/>
      <c r="D249" s="13">
        <v>40909</v>
      </c>
      <c r="E249" s="13">
        <v>40909</v>
      </c>
      <c r="F249" s="13">
        <v>40940</v>
      </c>
      <c r="G249" s="13">
        <v>41973</v>
      </c>
      <c r="H249" s="66" t="s">
        <v>46</v>
      </c>
      <c r="I249" s="11">
        <v>2</v>
      </c>
      <c r="J249" s="11">
        <f t="shared" si="21"/>
        <v>34</v>
      </c>
      <c r="K249" s="11">
        <f t="shared" si="18"/>
        <v>47</v>
      </c>
      <c r="L249" s="21">
        <v>207</v>
      </c>
      <c r="M249" s="21">
        <f t="shared" si="20"/>
        <v>7038</v>
      </c>
      <c r="N249" s="11">
        <f t="shared" si="19"/>
        <v>10080</v>
      </c>
      <c r="O249" s="34"/>
    </row>
    <row r="250" ht="18" customHeight="1" spans="1:15">
      <c r="A250" s="18"/>
      <c r="B250" s="40"/>
      <c r="C250" s="16"/>
      <c r="D250" s="13"/>
      <c r="E250" s="13"/>
      <c r="F250" s="13">
        <v>41974</v>
      </c>
      <c r="G250" s="13">
        <v>42369</v>
      </c>
      <c r="H250" s="66" t="s">
        <v>20</v>
      </c>
      <c r="I250" s="11">
        <v>1</v>
      </c>
      <c r="J250" s="11">
        <f t="shared" si="21"/>
        <v>13</v>
      </c>
      <c r="K250" s="11"/>
      <c r="L250" s="21">
        <v>234</v>
      </c>
      <c r="M250" s="21">
        <f t="shared" si="20"/>
        <v>3042</v>
      </c>
      <c r="N250" s="11"/>
      <c r="O250" s="36"/>
    </row>
    <row r="251" ht="18" customHeight="1" spans="1:15">
      <c r="A251" s="12">
        <f>MAX(A$4:A250)+1</f>
        <v>111</v>
      </c>
      <c r="B251" s="40" t="s">
        <v>202</v>
      </c>
      <c r="C251" s="16"/>
      <c r="D251" s="13">
        <v>39995</v>
      </c>
      <c r="E251" s="13">
        <v>39995</v>
      </c>
      <c r="F251" s="13">
        <v>40026</v>
      </c>
      <c r="G251" s="13">
        <v>40816</v>
      </c>
      <c r="H251" s="66" t="s">
        <v>46</v>
      </c>
      <c r="I251" s="11">
        <v>2</v>
      </c>
      <c r="J251" s="11">
        <f t="shared" si="21"/>
        <v>26</v>
      </c>
      <c r="K251" s="11">
        <f t="shared" si="18"/>
        <v>77</v>
      </c>
      <c r="L251" s="21">
        <v>150</v>
      </c>
      <c r="M251" s="21">
        <f t="shared" si="20"/>
        <v>3900</v>
      </c>
      <c r="N251" s="11">
        <f t="shared" si="19"/>
        <v>15642</v>
      </c>
      <c r="O251" s="34"/>
    </row>
    <row r="252" ht="18" customHeight="1" spans="1:15">
      <c r="A252" s="16"/>
      <c r="B252" s="40"/>
      <c r="C252" s="16"/>
      <c r="D252" s="13"/>
      <c r="E252" s="13"/>
      <c r="F252" s="13">
        <v>40817</v>
      </c>
      <c r="G252" s="13">
        <v>40908</v>
      </c>
      <c r="H252" s="66" t="s">
        <v>20</v>
      </c>
      <c r="I252" s="11">
        <v>0</v>
      </c>
      <c r="J252" s="11">
        <f t="shared" si="21"/>
        <v>3</v>
      </c>
      <c r="K252" s="11"/>
      <c r="L252" s="21">
        <v>170</v>
      </c>
      <c r="M252" s="21">
        <f t="shared" si="20"/>
        <v>510</v>
      </c>
      <c r="N252" s="11"/>
      <c r="O252" s="35"/>
    </row>
    <row r="253" ht="18" customHeight="1" spans="1:15">
      <c r="A253" s="18"/>
      <c r="B253" s="40"/>
      <c r="C253" s="16"/>
      <c r="D253" s="13"/>
      <c r="E253" s="13"/>
      <c r="F253" s="13">
        <v>40909</v>
      </c>
      <c r="G253" s="13">
        <v>42369</v>
      </c>
      <c r="H253" s="66" t="s">
        <v>20</v>
      </c>
      <c r="I253" s="11">
        <v>3</v>
      </c>
      <c r="J253" s="11">
        <f t="shared" si="21"/>
        <v>48</v>
      </c>
      <c r="K253" s="11"/>
      <c r="L253" s="21">
        <v>234</v>
      </c>
      <c r="M253" s="21">
        <f t="shared" si="20"/>
        <v>11232</v>
      </c>
      <c r="N253" s="11"/>
      <c r="O253" s="36"/>
    </row>
    <row r="254" ht="18" customHeight="1" spans="1:15">
      <c r="A254" s="12">
        <f>MAX(A$4:A253)+1</f>
        <v>112</v>
      </c>
      <c r="B254" s="40" t="s">
        <v>203</v>
      </c>
      <c r="C254" s="16"/>
      <c r="D254" s="13">
        <v>39142</v>
      </c>
      <c r="E254" s="13">
        <v>39142</v>
      </c>
      <c r="F254" s="13">
        <v>39173</v>
      </c>
      <c r="G254" s="13">
        <v>40056</v>
      </c>
      <c r="H254" s="66" t="s">
        <v>46</v>
      </c>
      <c r="I254" s="11">
        <v>2</v>
      </c>
      <c r="J254" s="11">
        <f t="shared" si="21"/>
        <v>29</v>
      </c>
      <c r="K254" s="11">
        <f t="shared" si="18"/>
        <v>105</v>
      </c>
      <c r="L254" s="21">
        <v>150</v>
      </c>
      <c r="M254" s="21">
        <f t="shared" si="20"/>
        <v>4350</v>
      </c>
      <c r="N254" s="11">
        <f t="shared" si="19"/>
        <v>20342</v>
      </c>
      <c r="O254" s="34"/>
    </row>
    <row r="255" ht="18" customHeight="1" spans="1:15">
      <c r="A255" s="16"/>
      <c r="B255" s="40"/>
      <c r="C255" s="16"/>
      <c r="D255" s="13"/>
      <c r="E255" s="13"/>
      <c r="F255" s="13">
        <v>40057</v>
      </c>
      <c r="G255" s="13">
        <v>40908</v>
      </c>
      <c r="H255" s="66" t="s">
        <v>20</v>
      </c>
      <c r="I255" s="11">
        <v>2</v>
      </c>
      <c r="J255" s="11">
        <f t="shared" si="21"/>
        <v>28</v>
      </c>
      <c r="K255" s="11"/>
      <c r="L255" s="21">
        <v>170</v>
      </c>
      <c r="M255" s="21">
        <f t="shared" si="20"/>
        <v>4760</v>
      </c>
      <c r="N255" s="11"/>
      <c r="O255" s="35"/>
    </row>
    <row r="256" ht="18" customHeight="1" spans="1:15">
      <c r="A256" s="18"/>
      <c r="B256" s="40"/>
      <c r="C256" s="18"/>
      <c r="D256" s="13"/>
      <c r="E256" s="13"/>
      <c r="F256" s="13">
        <v>40909</v>
      </c>
      <c r="G256" s="13">
        <v>42369</v>
      </c>
      <c r="H256" s="66" t="s">
        <v>20</v>
      </c>
      <c r="I256" s="11">
        <v>3</v>
      </c>
      <c r="J256" s="11">
        <f t="shared" si="21"/>
        <v>48</v>
      </c>
      <c r="K256" s="11"/>
      <c r="L256" s="21">
        <v>234</v>
      </c>
      <c r="M256" s="21">
        <f t="shared" si="20"/>
        <v>11232</v>
      </c>
      <c r="N256" s="11"/>
      <c r="O256" s="36"/>
    </row>
    <row r="257" ht="18" customHeight="1" spans="1:15">
      <c r="A257" s="12">
        <f>MAX(A$4:A256)+1</f>
        <v>113</v>
      </c>
      <c r="B257" s="40" t="s">
        <v>204</v>
      </c>
      <c r="C257" s="12" t="s">
        <v>31</v>
      </c>
      <c r="D257" s="13">
        <v>39264</v>
      </c>
      <c r="E257" s="13">
        <v>39264</v>
      </c>
      <c r="F257" s="13">
        <v>39295</v>
      </c>
      <c r="G257" s="13">
        <v>40056</v>
      </c>
      <c r="H257" s="66" t="s">
        <v>46</v>
      </c>
      <c r="I257" s="11">
        <v>2</v>
      </c>
      <c r="J257" s="11">
        <f t="shared" si="21"/>
        <v>25</v>
      </c>
      <c r="K257" s="11">
        <f t="shared" si="18"/>
        <v>101</v>
      </c>
      <c r="L257" s="21">
        <v>150</v>
      </c>
      <c r="M257" s="21">
        <f t="shared" si="20"/>
        <v>3750</v>
      </c>
      <c r="N257" s="11">
        <f t="shared" si="19"/>
        <v>19742</v>
      </c>
      <c r="O257" s="34"/>
    </row>
    <row r="258" ht="18" customHeight="1" spans="1:15">
      <c r="A258" s="16"/>
      <c r="B258" s="40"/>
      <c r="C258" s="16"/>
      <c r="D258" s="13"/>
      <c r="E258" s="13"/>
      <c r="F258" s="13">
        <v>40057</v>
      </c>
      <c r="G258" s="13">
        <v>40908</v>
      </c>
      <c r="H258" s="66" t="s">
        <v>20</v>
      </c>
      <c r="I258" s="11">
        <v>2</v>
      </c>
      <c r="J258" s="11">
        <f t="shared" si="21"/>
        <v>28</v>
      </c>
      <c r="K258" s="11"/>
      <c r="L258" s="21">
        <v>170</v>
      </c>
      <c r="M258" s="21">
        <f t="shared" si="20"/>
        <v>4760</v>
      </c>
      <c r="N258" s="11"/>
      <c r="O258" s="35"/>
    </row>
    <row r="259" ht="18" customHeight="1" spans="1:15">
      <c r="A259" s="18"/>
      <c r="B259" s="40"/>
      <c r="C259" s="16"/>
      <c r="D259" s="13"/>
      <c r="E259" s="13"/>
      <c r="F259" s="13">
        <v>40909</v>
      </c>
      <c r="G259" s="13">
        <v>42369</v>
      </c>
      <c r="H259" s="66" t="s">
        <v>20</v>
      </c>
      <c r="I259" s="11">
        <v>3</v>
      </c>
      <c r="J259" s="11">
        <f t="shared" si="21"/>
        <v>48</v>
      </c>
      <c r="K259" s="11"/>
      <c r="L259" s="21">
        <v>234</v>
      </c>
      <c r="M259" s="21">
        <f t="shared" si="20"/>
        <v>11232</v>
      </c>
      <c r="N259" s="11"/>
      <c r="O259" s="36"/>
    </row>
    <row r="260" ht="18" customHeight="1" spans="1:15">
      <c r="A260" s="12">
        <f>MAX(A$4:A259)+1</f>
        <v>114</v>
      </c>
      <c r="B260" s="40" t="s">
        <v>205</v>
      </c>
      <c r="C260" s="16"/>
      <c r="D260" s="13">
        <v>39630</v>
      </c>
      <c r="E260" s="13">
        <v>39630</v>
      </c>
      <c r="F260" s="13">
        <v>39661</v>
      </c>
      <c r="G260" s="13">
        <v>40908</v>
      </c>
      <c r="H260" s="66" t="s">
        <v>32</v>
      </c>
      <c r="I260" s="11">
        <v>3</v>
      </c>
      <c r="J260" s="11">
        <f t="shared" si="21"/>
        <v>41</v>
      </c>
      <c r="K260" s="11">
        <f t="shared" si="18"/>
        <v>89</v>
      </c>
      <c r="L260" s="21">
        <v>150</v>
      </c>
      <c r="M260" s="21">
        <f t="shared" si="20"/>
        <v>6150</v>
      </c>
      <c r="N260" s="11">
        <f t="shared" si="19"/>
        <v>16086</v>
      </c>
      <c r="O260" s="34"/>
    </row>
    <row r="261" ht="18" customHeight="1" spans="1:15">
      <c r="A261" s="18"/>
      <c r="B261" s="40"/>
      <c r="C261" s="16"/>
      <c r="D261" s="13"/>
      <c r="E261" s="13"/>
      <c r="F261" s="13">
        <v>40909</v>
      </c>
      <c r="G261" s="13">
        <v>42369</v>
      </c>
      <c r="H261" s="66" t="s">
        <v>32</v>
      </c>
      <c r="I261" s="11">
        <v>3</v>
      </c>
      <c r="J261" s="11">
        <f t="shared" si="21"/>
        <v>48</v>
      </c>
      <c r="K261" s="11"/>
      <c r="L261" s="21">
        <v>207</v>
      </c>
      <c r="M261" s="21">
        <f t="shared" si="20"/>
        <v>9936</v>
      </c>
      <c r="N261" s="11"/>
      <c r="O261" s="36"/>
    </row>
    <row r="262" ht="18" customHeight="1" spans="1:15">
      <c r="A262" s="12">
        <f>MAX(A$4:A261)+1</f>
        <v>115</v>
      </c>
      <c r="B262" s="40" t="s">
        <v>206</v>
      </c>
      <c r="C262" s="16"/>
      <c r="D262" s="13">
        <v>41471</v>
      </c>
      <c r="E262" s="13">
        <v>41471</v>
      </c>
      <c r="F262" s="13">
        <v>41487</v>
      </c>
      <c r="G262" s="13">
        <v>42277</v>
      </c>
      <c r="H262" s="66" t="s">
        <v>46</v>
      </c>
      <c r="I262" s="11">
        <v>2</v>
      </c>
      <c r="J262" s="11">
        <f t="shared" si="21"/>
        <v>26</v>
      </c>
      <c r="K262" s="12">
        <f t="shared" ref="K261:K324" si="22">SUM(J262:J882)-SUM(K263:K882)</f>
        <v>29</v>
      </c>
      <c r="L262" s="21">
        <v>207</v>
      </c>
      <c r="M262" s="21">
        <f t="shared" si="20"/>
        <v>5382</v>
      </c>
      <c r="N262" s="12">
        <f t="shared" ref="N261:N324" si="23">SUM(M262:M882)-SUM(N263:N882)</f>
        <v>6084</v>
      </c>
      <c r="O262" s="34"/>
    </row>
    <row r="263" ht="18" customHeight="1" spans="1:15">
      <c r="A263" s="18"/>
      <c r="B263" s="40"/>
      <c r="C263" s="16"/>
      <c r="D263" s="13"/>
      <c r="E263" s="13"/>
      <c r="F263" s="13">
        <v>42278</v>
      </c>
      <c r="G263" s="13">
        <v>42369</v>
      </c>
      <c r="H263" s="66" t="s">
        <v>20</v>
      </c>
      <c r="I263" s="11">
        <v>0</v>
      </c>
      <c r="J263" s="11">
        <f t="shared" si="21"/>
        <v>3</v>
      </c>
      <c r="K263" s="18"/>
      <c r="L263" s="21">
        <v>234</v>
      </c>
      <c r="M263" s="21">
        <f t="shared" si="20"/>
        <v>702</v>
      </c>
      <c r="N263" s="18"/>
      <c r="O263" s="36"/>
    </row>
    <row r="264" ht="18" customHeight="1" spans="1:15">
      <c r="A264" s="11">
        <f>MAX(A$4:A263)+1</f>
        <v>116</v>
      </c>
      <c r="B264" s="40" t="s">
        <v>207</v>
      </c>
      <c r="C264" s="16"/>
      <c r="D264" s="13">
        <v>41456</v>
      </c>
      <c r="E264" s="14">
        <v>41456</v>
      </c>
      <c r="F264" s="14">
        <v>41487</v>
      </c>
      <c r="G264" s="14">
        <v>42369</v>
      </c>
      <c r="H264" s="66" t="s">
        <v>32</v>
      </c>
      <c r="I264" s="11">
        <v>2</v>
      </c>
      <c r="J264" s="11">
        <f t="shared" si="21"/>
        <v>29</v>
      </c>
      <c r="K264" s="11">
        <f t="shared" si="22"/>
        <v>29</v>
      </c>
      <c r="L264" s="21">
        <v>207</v>
      </c>
      <c r="M264" s="21">
        <f t="shared" si="20"/>
        <v>6003</v>
      </c>
      <c r="N264" s="21">
        <f t="shared" si="23"/>
        <v>6003</v>
      </c>
      <c r="O264" s="48"/>
    </row>
    <row r="265" ht="18" customHeight="1" spans="1:15">
      <c r="A265" s="12">
        <f>MAX(A$4:A264)+1</f>
        <v>117</v>
      </c>
      <c r="B265" s="40" t="s">
        <v>208</v>
      </c>
      <c r="C265" s="16"/>
      <c r="D265" s="13">
        <v>38200</v>
      </c>
      <c r="E265" s="13">
        <v>38200</v>
      </c>
      <c r="F265" s="14">
        <v>38231</v>
      </c>
      <c r="G265" s="14">
        <v>39691</v>
      </c>
      <c r="H265" s="66" t="s">
        <v>32</v>
      </c>
      <c r="I265" s="11">
        <v>3</v>
      </c>
      <c r="J265" s="11">
        <f t="shared" si="21"/>
        <v>48</v>
      </c>
      <c r="K265" s="11">
        <f t="shared" si="22"/>
        <v>136</v>
      </c>
      <c r="L265" s="21">
        <v>150</v>
      </c>
      <c r="M265" s="21">
        <f t="shared" si="20"/>
        <v>7200</v>
      </c>
      <c r="N265" s="11">
        <f t="shared" si="23"/>
        <v>25736</v>
      </c>
      <c r="O265" s="34"/>
    </row>
    <row r="266" ht="18" customHeight="1" spans="1:15">
      <c r="A266" s="16"/>
      <c r="B266" s="40"/>
      <c r="C266" s="16"/>
      <c r="D266" s="13"/>
      <c r="E266" s="13"/>
      <c r="F266" s="14">
        <v>39692</v>
      </c>
      <c r="G266" s="14">
        <v>40908</v>
      </c>
      <c r="H266" s="66" t="s">
        <v>33</v>
      </c>
      <c r="I266" s="11">
        <v>3</v>
      </c>
      <c r="J266" s="11">
        <f t="shared" si="21"/>
        <v>40</v>
      </c>
      <c r="K266" s="11"/>
      <c r="L266" s="21">
        <v>170</v>
      </c>
      <c r="M266" s="21">
        <f t="shared" si="20"/>
        <v>6800</v>
      </c>
      <c r="N266" s="11"/>
      <c r="O266" s="35"/>
    </row>
    <row r="267" ht="18" customHeight="1" spans="1:15">
      <c r="A267" s="16"/>
      <c r="B267" s="40"/>
      <c r="C267" s="16"/>
      <c r="D267" s="13"/>
      <c r="E267" s="13"/>
      <c r="F267" s="14">
        <v>40909</v>
      </c>
      <c r="G267" s="14">
        <v>42004</v>
      </c>
      <c r="H267" s="66" t="s">
        <v>33</v>
      </c>
      <c r="I267" s="11">
        <v>2</v>
      </c>
      <c r="J267" s="11">
        <f t="shared" si="21"/>
        <v>36</v>
      </c>
      <c r="K267" s="11"/>
      <c r="L267" s="21">
        <v>234</v>
      </c>
      <c r="M267" s="21">
        <f t="shared" si="20"/>
        <v>8424</v>
      </c>
      <c r="N267" s="11"/>
      <c r="O267" s="35"/>
    </row>
    <row r="268" ht="18" customHeight="1" spans="1:15">
      <c r="A268" s="18"/>
      <c r="B268" s="40"/>
      <c r="C268" s="16"/>
      <c r="D268" s="13"/>
      <c r="E268" s="13"/>
      <c r="F268" s="14">
        <v>42005</v>
      </c>
      <c r="G268" s="14">
        <v>42369</v>
      </c>
      <c r="H268" s="66" t="s">
        <v>34</v>
      </c>
      <c r="I268" s="11">
        <v>0</v>
      </c>
      <c r="J268" s="11">
        <f t="shared" si="21"/>
        <v>12</v>
      </c>
      <c r="K268" s="11"/>
      <c r="L268" s="21">
        <v>276</v>
      </c>
      <c r="M268" s="21">
        <f t="shared" si="20"/>
        <v>3312</v>
      </c>
      <c r="N268" s="11"/>
      <c r="O268" s="36"/>
    </row>
    <row r="269" ht="18" customHeight="1" spans="1:15">
      <c r="A269" s="12">
        <f>MAX(A$4:A268)+1</f>
        <v>118</v>
      </c>
      <c r="B269" s="39" t="s">
        <v>209</v>
      </c>
      <c r="C269" s="16"/>
      <c r="D269" s="70">
        <v>37803</v>
      </c>
      <c r="E269" s="13">
        <v>39995</v>
      </c>
      <c r="F269" s="14">
        <v>40026</v>
      </c>
      <c r="G269" s="14">
        <v>40816</v>
      </c>
      <c r="H269" s="66" t="s">
        <v>46</v>
      </c>
      <c r="I269" s="11">
        <v>2</v>
      </c>
      <c r="J269" s="11">
        <f t="shared" si="21"/>
        <v>26</v>
      </c>
      <c r="K269" s="11">
        <f t="shared" si="22"/>
        <v>77</v>
      </c>
      <c r="L269" s="21">
        <v>150</v>
      </c>
      <c r="M269" s="21">
        <f t="shared" si="20"/>
        <v>3900</v>
      </c>
      <c r="N269" s="11">
        <f t="shared" si="23"/>
        <v>15642</v>
      </c>
      <c r="O269" s="34"/>
    </row>
    <row r="270" ht="18" customHeight="1" spans="1:15">
      <c r="A270" s="16"/>
      <c r="B270" s="39"/>
      <c r="C270" s="16"/>
      <c r="D270" s="70"/>
      <c r="E270" s="13"/>
      <c r="F270" s="14">
        <v>40817</v>
      </c>
      <c r="G270" s="14">
        <v>40908</v>
      </c>
      <c r="H270" s="66" t="s">
        <v>20</v>
      </c>
      <c r="I270" s="11">
        <v>0</v>
      </c>
      <c r="J270" s="11">
        <f t="shared" si="21"/>
        <v>3</v>
      </c>
      <c r="K270" s="11"/>
      <c r="L270" s="21">
        <v>170</v>
      </c>
      <c r="M270" s="21">
        <f t="shared" si="20"/>
        <v>510</v>
      </c>
      <c r="N270" s="11"/>
      <c r="O270" s="35"/>
    </row>
    <row r="271" ht="18" customHeight="1" spans="1:15">
      <c r="A271" s="18"/>
      <c r="B271" s="39"/>
      <c r="C271" s="16"/>
      <c r="D271" s="70"/>
      <c r="E271" s="13"/>
      <c r="F271" s="14">
        <v>40909</v>
      </c>
      <c r="G271" s="14">
        <v>42369</v>
      </c>
      <c r="H271" s="66" t="s">
        <v>20</v>
      </c>
      <c r="I271" s="11">
        <v>3</v>
      </c>
      <c r="J271" s="11">
        <f t="shared" si="21"/>
        <v>48</v>
      </c>
      <c r="K271" s="11"/>
      <c r="L271" s="21">
        <v>234</v>
      </c>
      <c r="M271" s="21">
        <f t="shared" si="20"/>
        <v>11232</v>
      </c>
      <c r="N271" s="11"/>
      <c r="O271" s="36"/>
    </row>
    <row r="272" ht="18" customHeight="1" spans="1:15">
      <c r="A272" s="12">
        <f>MAX(A$4:A271)+1</f>
        <v>119</v>
      </c>
      <c r="B272" s="39" t="s">
        <v>210</v>
      </c>
      <c r="C272" s="16"/>
      <c r="D272" s="13">
        <v>37073</v>
      </c>
      <c r="E272" s="13">
        <v>37073</v>
      </c>
      <c r="F272" s="14">
        <v>37104</v>
      </c>
      <c r="G272" s="14">
        <v>38260</v>
      </c>
      <c r="H272" s="66" t="s">
        <v>46</v>
      </c>
      <c r="I272" s="11">
        <v>3</v>
      </c>
      <c r="J272" s="11">
        <f t="shared" si="21"/>
        <v>38</v>
      </c>
      <c r="K272" s="11">
        <f t="shared" si="22"/>
        <v>173</v>
      </c>
      <c r="L272" s="21">
        <v>150</v>
      </c>
      <c r="M272" s="21">
        <f t="shared" si="20"/>
        <v>5700</v>
      </c>
      <c r="N272" s="11">
        <f t="shared" si="23"/>
        <v>31722</v>
      </c>
      <c r="O272" s="34"/>
    </row>
    <row r="273" ht="18" customHeight="1" spans="1:15">
      <c r="A273" s="16"/>
      <c r="B273" s="39"/>
      <c r="C273" s="16"/>
      <c r="D273" s="13"/>
      <c r="E273" s="13"/>
      <c r="F273" s="14">
        <v>38261</v>
      </c>
      <c r="G273" s="14">
        <v>40908</v>
      </c>
      <c r="H273" s="66" t="s">
        <v>20</v>
      </c>
      <c r="I273" s="11">
        <v>7</v>
      </c>
      <c r="J273" s="11">
        <f t="shared" si="21"/>
        <v>87</v>
      </c>
      <c r="K273" s="11"/>
      <c r="L273" s="21">
        <v>170</v>
      </c>
      <c r="M273" s="21">
        <f t="shared" si="20"/>
        <v>14790</v>
      </c>
      <c r="N273" s="11"/>
      <c r="O273" s="35"/>
    </row>
    <row r="274" ht="18" customHeight="1" spans="1:15">
      <c r="A274" s="18"/>
      <c r="B274" s="39"/>
      <c r="C274" s="16"/>
      <c r="D274" s="13"/>
      <c r="E274" s="13"/>
      <c r="F274" s="14">
        <v>40909</v>
      </c>
      <c r="G274" s="14">
        <v>42369</v>
      </c>
      <c r="H274" s="66" t="s">
        <v>20</v>
      </c>
      <c r="I274" s="11">
        <v>3</v>
      </c>
      <c r="J274" s="11">
        <f t="shared" si="21"/>
        <v>48</v>
      </c>
      <c r="K274" s="11"/>
      <c r="L274" s="21">
        <v>234</v>
      </c>
      <c r="M274" s="21">
        <f t="shared" si="20"/>
        <v>11232</v>
      </c>
      <c r="N274" s="11"/>
      <c r="O274" s="36"/>
    </row>
    <row r="275" ht="18" customHeight="1" spans="1:15">
      <c r="A275" s="11">
        <f>MAX(A$4:A274)+1</f>
        <v>120</v>
      </c>
      <c r="B275" s="40" t="s">
        <v>211</v>
      </c>
      <c r="C275" s="16"/>
      <c r="D275" s="13">
        <v>42186</v>
      </c>
      <c r="E275" s="13">
        <v>42186</v>
      </c>
      <c r="F275" s="13">
        <v>42217</v>
      </c>
      <c r="G275" s="13">
        <v>42369</v>
      </c>
      <c r="H275" s="66" t="s">
        <v>32</v>
      </c>
      <c r="I275" s="11">
        <v>0</v>
      </c>
      <c r="J275" s="11">
        <f t="shared" si="21"/>
        <v>5</v>
      </c>
      <c r="K275" s="11">
        <f t="shared" si="22"/>
        <v>5</v>
      </c>
      <c r="L275" s="21">
        <v>207</v>
      </c>
      <c r="M275" s="21">
        <f t="shared" si="20"/>
        <v>1035</v>
      </c>
      <c r="N275" s="11">
        <f t="shared" si="23"/>
        <v>1035</v>
      </c>
      <c r="O275" s="48"/>
    </row>
    <row r="276" ht="18" customHeight="1" spans="1:15">
      <c r="A276" s="11">
        <f>MAX(A$4:A275)+1</f>
        <v>121</v>
      </c>
      <c r="B276" s="40" t="s">
        <v>212</v>
      </c>
      <c r="C276" s="18"/>
      <c r="D276" s="13">
        <v>41091</v>
      </c>
      <c r="E276" s="13">
        <v>41456</v>
      </c>
      <c r="F276" s="13">
        <v>41487</v>
      </c>
      <c r="G276" s="13">
        <v>42369</v>
      </c>
      <c r="H276" s="66" t="s">
        <v>32</v>
      </c>
      <c r="I276" s="11">
        <v>2</v>
      </c>
      <c r="J276" s="11">
        <f t="shared" si="21"/>
        <v>29</v>
      </c>
      <c r="K276" s="11">
        <f t="shared" si="22"/>
        <v>29</v>
      </c>
      <c r="L276" s="11">
        <v>207</v>
      </c>
      <c r="M276" s="21">
        <f t="shared" si="20"/>
        <v>6003</v>
      </c>
      <c r="N276" s="11">
        <f t="shared" si="23"/>
        <v>6003</v>
      </c>
      <c r="O276" s="48"/>
    </row>
    <row r="277" ht="18" customHeight="1" spans="1:15">
      <c r="A277" s="12">
        <f>MAX(A$4:A276)+1</f>
        <v>122</v>
      </c>
      <c r="B277" s="40" t="s">
        <v>213</v>
      </c>
      <c r="C277" s="11" t="s">
        <v>36</v>
      </c>
      <c r="D277" s="13">
        <v>37803</v>
      </c>
      <c r="E277" s="14">
        <v>39995</v>
      </c>
      <c r="F277" s="14">
        <v>40026</v>
      </c>
      <c r="G277" s="14">
        <v>40908</v>
      </c>
      <c r="H277" s="66" t="s">
        <v>46</v>
      </c>
      <c r="I277" s="11">
        <v>2</v>
      </c>
      <c r="J277" s="11">
        <f t="shared" si="21"/>
        <v>29</v>
      </c>
      <c r="K277" s="11">
        <f t="shared" si="22"/>
        <v>77</v>
      </c>
      <c r="L277" s="21">
        <v>150</v>
      </c>
      <c r="M277" s="21">
        <f t="shared" si="20"/>
        <v>4350</v>
      </c>
      <c r="N277" s="11">
        <f t="shared" si="23"/>
        <v>15393</v>
      </c>
      <c r="O277" s="34"/>
    </row>
    <row r="278" ht="18" customHeight="1" spans="1:15">
      <c r="A278" s="16"/>
      <c r="B278" s="40"/>
      <c r="C278" s="11"/>
      <c r="D278" s="11"/>
      <c r="E278" s="11"/>
      <c r="F278" s="14">
        <v>40909</v>
      </c>
      <c r="G278" s="14">
        <v>41120</v>
      </c>
      <c r="H278" s="66" t="s">
        <v>46</v>
      </c>
      <c r="I278" s="11">
        <v>0</v>
      </c>
      <c r="J278" s="11">
        <f t="shared" si="21"/>
        <v>7</v>
      </c>
      <c r="K278" s="11"/>
      <c r="L278" s="21">
        <v>207</v>
      </c>
      <c r="M278" s="21">
        <f t="shared" si="20"/>
        <v>1449</v>
      </c>
      <c r="N278" s="11"/>
      <c r="O278" s="35"/>
    </row>
    <row r="279" ht="18" customHeight="1" spans="1:15">
      <c r="A279" s="18"/>
      <c r="B279" s="40"/>
      <c r="C279" s="11"/>
      <c r="D279" s="11"/>
      <c r="E279" s="11"/>
      <c r="F279" s="14">
        <v>41122</v>
      </c>
      <c r="G279" s="14">
        <v>42369</v>
      </c>
      <c r="H279" s="66" t="s">
        <v>25</v>
      </c>
      <c r="I279" s="11">
        <v>3</v>
      </c>
      <c r="J279" s="11">
        <f t="shared" si="21"/>
        <v>41</v>
      </c>
      <c r="K279" s="11"/>
      <c r="L279" s="21">
        <v>234</v>
      </c>
      <c r="M279" s="21">
        <f t="shared" si="20"/>
        <v>9594</v>
      </c>
      <c r="N279" s="11"/>
      <c r="O279" s="36"/>
    </row>
    <row r="280" ht="18" customHeight="1" spans="1:15">
      <c r="A280" s="12">
        <f>MAX(A$4:A279)+1</f>
        <v>123</v>
      </c>
      <c r="B280" s="40" t="s">
        <v>214</v>
      </c>
      <c r="C280" s="12" t="s">
        <v>36</v>
      </c>
      <c r="D280" s="13">
        <v>41244</v>
      </c>
      <c r="E280" s="14">
        <v>41244</v>
      </c>
      <c r="F280" s="14">
        <v>41275</v>
      </c>
      <c r="G280" s="14">
        <v>42004</v>
      </c>
      <c r="H280" s="66" t="s">
        <v>46</v>
      </c>
      <c r="I280" s="11">
        <v>1</v>
      </c>
      <c r="J280" s="11">
        <f t="shared" si="21"/>
        <v>24</v>
      </c>
      <c r="K280" s="11">
        <f t="shared" si="22"/>
        <v>36</v>
      </c>
      <c r="L280" s="21">
        <v>207</v>
      </c>
      <c r="M280" s="21">
        <f t="shared" si="20"/>
        <v>4968</v>
      </c>
      <c r="N280" s="11">
        <f t="shared" si="23"/>
        <v>8280</v>
      </c>
      <c r="O280" s="34"/>
    </row>
    <row r="281" ht="18" customHeight="1" spans="1:15">
      <c r="A281" s="18"/>
      <c r="B281" s="40"/>
      <c r="C281" s="16"/>
      <c r="D281" s="11"/>
      <c r="E281" s="11"/>
      <c r="F281" s="14">
        <v>42005</v>
      </c>
      <c r="G281" s="14">
        <v>42369</v>
      </c>
      <c r="H281" s="66" t="s">
        <v>41</v>
      </c>
      <c r="I281" s="11">
        <v>0</v>
      </c>
      <c r="J281" s="11">
        <f t="shared" si="21"/>
        <v>12</v>
      </c>
      <c r="K281" s="11"/>
      <c r="L281" s="21">
        <v>276</v>
      </c>
      <c r="M281" s="21">
        <f t="shared" si="20"/>
        <v>3312</v>
      </c>
      <c r="N281" s="11"/>
      <c r="O281" s="36"/>
    </row>
    <row r="282" ht="18" customHeight="1" spans="1:15">
      <c r="A282" s="12">
        <f>MAX(A$4:A281)+1</f>
        <v>124</v>
      </c>
      <c r="B282" s="40" t="s">
        <v>215</v>
      </c>
      <c r="C282" s="16"/>
      <c r="D282" s="13">
        <v>39600</v>
      </c>
      <c r="E282" s="14">
        <v>39600</v>
      </c>
      <c r="F282" s="14">
        <v>39630</v>
      </c>
      <c r="G282" s="14">
        <v>40451</v>
      </c>
      <c r="H282" s="66" t="s">
        <v>46</v>
      </c>
      <c r="I282" s="11">
        <v>2</v>
      </c>
      <c r="J282" s="11">
        <f t="shared" si="21"/>
        <v>27</v>
      </c>
      <c r="K282" s="11">
        <f t="shared" si="22"/>
        <v>90</v>
      </c>
      <c r="L282" s="21">
        <v>150</v>
      </c>
      <c r="M282" s="21">
        <f t="shared" si="20"/>
        <v>4050</v>
      </c>
      <c r="N282" s="11">
        <f t="shared" si="23"/>
        <v>17832</v>
      </c>
      <c r="O282" s="34"/>
    </row>
    <row r="283" ht="18" customHeight="1" spans="1:15">
      <c r="A283" s="16"/>
      <c r="B283" s="40"/>
      <c r="C283" s="16"/>
      <c r="D283" s="11"/>
      <c r="E283" s="11"/>
      <c r="F283" s="14">
        <v>40452</v>
      </c>
      <c r="G283" s="14">
        <v>40908</v>
      </c>
      <c r="H283" s="66" t="s">
        <v>20</v>
      </c>
      <c r="I283" s="11">
        <v>1</v>
      </c>
      <c r="J283" s="11">
        <f t="shared" si="21"/>
        <v>15</v>
      </c>
      <c r="K283" s="11"/>
      <c r="L283" s="21">
        <v>170</v>
      </c>
      <c r="M283" s="21">
        <f t="shared" si="20"/>
        <v>2550</v>
      </c>
      <c r="N283" s="11"/>
      <c r="O283" s="35"/>
    </row>
    <row r="284" ht="18" customHeight="1" spans="1:15">
      <c r="A284" s="18"/>
      <c r="B284" s="40"/>
      <c r="C284" s="16"/>
      <c r="D284" s="11"/>
      <c r="E284" s="11"/>
      <c r="F284" s="14">
        <v>40909</v>
      </c>
      <c r="G284" s="14">
        <v>42369</v>
      </c>
      <c r="H284" s="66" t="s">
        <v>20</v>
      </c>
      <c r="I284" s="11">
        <v>3</v>
      </c>
      <c r="J284" s="11">
        <f t="shared" si="21"/>
        <v>48</v>
      </c>
      <c r="K284" s="11"/>
      <c r="L284" s="21">
        <v>234</v>
      </c>
      <c r="M284" s="21">
        <f t="shared" si="20"/>
        <v>11232</v>
      </c>
      <c r="N284" s="11"/>
      <c r="O284" s="36"/>
    </row>
    <row r="285" ht="18" customHeight="1" spans="1:15">
      <c r="A285" s="12">
        <f>MAX(A$4:A284)+1</f>
        <v>125</v>
      </c>
      <c r="B285" s="40" t="s">
        <v>216</v>
      </c>
      <c r="C285" s="16"/>
      <c r="D285" s="13">
        <v>37834</v>
      </c>
      <c r="E285" s="14">
        <v>37834</v>
      </c>
      <c r="F285" s="14">
        <v>37865</v>
      </c>
      <c r="G285" s="14">
        <v>39325</v>
      </c>
      <c r="H285" s="66" t="s">
        <v>217</v>
      </c>
      <c r="I285" s="11">
        <v>4</v>
      </c>
      <c r="J285" s="11">
        <f t="shared" si="21"/>
        <v>48</v>
      </c>
      <c r="K285" s="11">
        <f t="shared" si="22"/>
        <v>148</v>
      </c>
      <c r="L285" s="21">
        <v>150</v>
      </c>
      <c r="M285" s="21">
        <f t="shared" si="20"/>
        <v>7200</v>
      </c>
      <c r="N285" s="11">
        <f t="shared" si="23"/>
        <v>27314</v>
      </c>
      <c r="O285" s="34"/>
    </row>
    <row r="286" ht="18" customHeight="1" spans="1:15">
      <c r="A286" s="16"/>
      <c r="B286" s="40"/>
      <c r="C286" s="16"/>
      <c r="D286" s="11"/>
      <c r="E286" s="11"/>
      <c r="F286" s="14">
        <v>39326</v>
      </c>
      <c r="G286" s="14">
        <v>40908</v>
      </c>
      <c r="H286" s="66" t="s">
        <v>33</v>
      </c>
      <c r="I286" s="11">
        <v>4</v>
      </c>
      <c r="J286" s="11">
        <f t="shared" si="21"/>
        <v>52</v>
      </c>
      <c r="K286" s="11"/>
      <c r="L286" s="21">
        <v>170</v>
      </c>
      <c r="M286" s="21">
        <f t="shared" si="20"/>
        <v>8840</v>
      </c>
      <c r="N286" s="11"/>
      <c r="O286" s="35"/>
    </row>
    <row r="287" ht="18" customHeight="1" spans="1:15">
      <c r="A287" s="16"/>
      <c r="B287" s="40"/>
      <c r="C287" s="16"/>
      <c r="D287" s="11"/>
      <c r="E287" s="11"/>
      <c r="F287" s="14">
        <v>40909</v>
      </c>
      <c r="G287" s="14">
        <v>42338</v>
      </c>
      <c r="H287" s="66" t="s">
        <v>33</v>
      </c>
      <c r="I287" s="11">
        <v>3</v>
      </c>
      <c r="J287" s="11">
        <f t="shared" si="21"/>
        <v>47</v>
      </c>
      <c r="K287" s="11"/>
      <c r="L287" s="21">
        <v>234</v>
      </c>
      <c r="M287" s="21">
        <f t="shared" si="20"/>
        <v>10998</v>
      </c>
      <c r="N287" s="11"/>
      <c r="O287" s="35"/>
    </row>
    <row r="288" ht="18" customHeight="1" spans="1:15">
      <c r="A288" s="18"/>
      <c r="B288" s="40"/>
      <c r="C288" s="16"/>
      <c r="D288" s="11"/>
      <c r="E288" s="11"/>
      <c r="F288" s="14">
        <v>42339</v>
      </c>
      <c r="G288" s="14">
        <v>42369</v>
      </c>
      <c r="H288" s="66" t="s">
        <v>34</v>
      </c>
      <c r="I288" s="11">
        <v>0</v>
      </c>
      <c r="J288" s="11">
        <f t="shared" si="21"/>
        <v>1</v>
      </c>
      <c r="K288" s="11"/>
      <c r="L288" s="21">
        <v>276</v>
      </c>
      <c r="M288" s="21">
        <f t="shared" si="20"/>
        <v>276</v>
      </c>
      <c r="N288" s="11"/>
      <c r="O288" s="36"/>
    </row>
    <row r="289" ht="18" customHeight="1" spans="1:15">
      <c r="A289" s="12">
        <f>MAX(A$4:A288)+1</f>
        <v>126</v>
      </c>
      <c r="B289" s="40" t="s">
        <v>218</v>
      </c>
      <c r="C289" s="16"/>
      <c r="D289" s="13">
        <v>38565</v>
      </c>
      <c r="E289" s="14">
        <v>38565</v>
      </c>
      <c r="F289" s="14">
        <v>38596</v>
      </c>
      <c r="G289" s="14">
        <v>39325</v>
      </c>
      <c r="H289" s="66" t="s">
        <v>46</v>
      </c>
      <c r="I289" s="11">
        <v>1</v>
      </c>
      <c r="J289" s="11">
        <f t="shared" si="21"/>
        <v>24</v>
      </c>
      <c r="K289" s="11">
        <f t="shared" si="22"/>
        <v>124</v>
      </c>
      <c r="L289" s="21">
        <v>150</v>
      </c>
      <c r="M289" s="21">
        <f t="shared" si="20"/>
        <v>3600</v>
      </c>
      <c r="N289" s="11">
        <f t="shared" si="23"/>
        <v>23672</v>
      </c>
      <c r="O289" s="34"/>
    </row>
    <row r="290" ht="18" customHeight="1" spans="1:15">
      <c r="A290" s="16"/>
      <c r="B290" s="40"/>
      <c r="C290" s="16"/>
      <c r="D290" s="11"/>
      <c r="E290" s="11"/>
      <c r="F290" s="14">
        <v>39326</v>
      </c>
      <c r="G290" s="14">
        <v>40908</v>
      </c>
      <c r="H290" s="66" t="s">
        <v>20</v>
      </c>
      <c r="I290" s="11">
        <v>4</v>
      </c>
      <c r="J290" s="11">
        <f t="shared" si="21"/>
        <v>52</v>
      </c>
      <c r="K290" s="11"/>
      <c r="L290" s="21">
        <v>170</v>
      </c>
      <c r="M290" s="21">
        <f t="shared" si="20"/>
        <v>8840</v>
      </c>
      <c r="N290" s="11"/>
      <c r="O290" s="35"/>
    </row>
    <row r="291" ht="18" customHeight="1" spans="1:15">
      <c r="A291" s="18"/>
      <c r="B291" s="40"/>
      <c r="C291" s="16"/>
      <c r="D291" s="11"/>
      <c r="E291" s="11"/>
      <c r="F291" s="14">
        <v>40909</v>
      </c>
      <c r="G291" s="14">
        <v>42369</v>
      </c>
      <c r="H291" s="66" t="s">
        <v>20</v>
      </c>
      <c r="I291" s="11">
        <v>3</v>
      </c>
      <c r="J291" s="11">
        <f t="shared" si="21"/>
        <v>48</v>
      </c>
      <c r="K291" s="11"/>
      <c r="L291" s="21">
        <v>234</v>
      </c>
      <c r="M291" s="21">
        <f t="shared" si="20"/>
        <v>11232</v>
      </c>
      <c r="N291" s="11"/>
      <c r="O291" s="36"/>
    </row>
    <row r="292" ht="18" customHeight="1" spans="1:15">
      <c r="A292" s="12">
        <f>MAX(A$4:A291)+1</f>
        <v>127</v>
      </c>
      <c r="B292" s="40" t="s">
        <v>219</v>
      </c>
      <c r="C292" s="16"/>
      <c r="D292" s="13">
        <v>40725</v>
      </c>
      <c r="E292" s="14">
        <v>40725</v>
      </c>
      <c r="F292" s="14">
        <v>40756</v>
      </c>
      <c r="G292" s="14">
        <v>40908</v>
      </c>
      <c r="H292" s="66" t="s">
        <v>217</v>
      </c>
      <c r="I292" s="11">
        <v>0</v>
      </c>
      <c r="J292" s="11">
        <f t="shared" si="21"/>
        <v>5</v>
      </c>
      <c r="K292" s="21">
        <f t="shared" si="22"/>
        <v>53</v>
      </c>
      <c r="L292" s="21">
        <v>150</v>
      </c>
      <c r="M292" s="21">
        <f t="shared" ref="M292:M355" si="24">L292*J292</f>
        <v>750</v>
      </c>
      <c r="N292" s="11">
        <f t="shared" si="23"/>
        <v>11415</v>
      </c>
      <c r="O292" s="34"/>
    </row>
    <row r="293" ht="18" customHeight="1" spans="1:15">
      <c r="A293" s="16"/>
      <c r="B293" s="40"/>
      <c r="C293" s="16"/>
      <c r="D293" s="11"/>
      <c r="E293" s="11"/>
      <c r="F293" s="14">
        <v>40909</v>
      </c>
      <c r="G293" s="14">
        <v>41547</v>
      </c>
      <c r="H293" s="66" t="s">
        <v>217</v>
      </c>
      <c r="I293" s="11">
        <v>1</v>
      </c>
      <c r="J293" s="11">
        <f t="shared" si="21"/>
        <v>21</v>
      </c>
      <c r="K293" s="21"/>
      <c r="L293" s="21">
        <v>207</v>
      </c>
      <c r="M293" s="21">
        <f t="shared" si="24"/>
        <v>4347</v>
      </c>
      <c r="N293" s="11"/>
      <c r="O293" s="35"/>
    </row>
    <row r="294" ht="18" customHeight="1" spans="1:15">
      <c r="A294" s="18"/>
      <c r="B294" s="40"/>
      <c r="C294" s="16"/>
      <c r="D294" s="11"/>
      <c r="E294" s="11"/>
      <c r="F294" s="14">
        <v>41548</v>
      </c>
      <c r="G294" s="14">
        <v>42369</v>
      </c>
      <c r="H294" s="66" t="s">
        <v>20</v>
      </c>
      <c r="I294" s="11">
        <v>2</v>
      </c>
      <c r="J294" s="11">
        <f t="shared" si="21"/>
        <v>27</v>
      </c>
      <c r="K294" s="21"/>
      <c r="L294" s="21">
        <v>234</v>
      </c>
      <c r="M294" s="21">
        <f t="shared" si="24"/>
        <v>6318</v>
      </c>
      <c r="N294" s="11"/>
      <c r="O294" s="36"/>
    </row>
    <row r="295" ht="18" customHeight="1" spans="1:15">
      <c r="A295" s="12">
        <f>MAX(A$4:A294)+1</f>
        <v>128</v>
      </c>
      <c r="B295" s="40" t="s">
        <v>220</v>
      </c>
      <c r="C295" s="16"/>
      <c r="D295" s="13">
        <v>41456</v>
      </c>
      <c r="E295" s="14">
        <v>41456</v>
      </c>
      <c r="F295" s="14">
        <v>41487</v>
      </c>
      <c r="G295" s="14">
        <v>42338</v>
      </c>
      <c r="H295" s="66" t="s">
        <v>46</v>
      </c>
      <c r="I295" s="11">
        <v>2</v>
      </c>
      <c r="J295" s="11">
        <f t="shared" si="21"/>
        <v>28</v>
      </c>
      <c r="K295" s="11">
        <f t="shared" si="22"/>
        <v>29</v>
      </c>
      <c r="L295" s="21">
        <v>207</v>
      </c>
      <c r="M295" s="21">
        <f t="shared" si="24"/>
        <v>5796</v>
      </c>
      <c r="N295" s="21">
        <f t="shared" si="23"/>
        <v>6030</v>
      </c>
      <c r="O295" s="34"/>
    </row>
    <row r="296" ht="18" customHeight="1" spans="1:15">
      <c r="A296" s="18"/>
      <c r="B296" s="40"/>
      <c r="C296" s="16"/>
      <c r="D296" s="11"/>
      <c r="E296" s="11"/>
      <c r="F296" s="41">
        <v>42339</v>
      </c>
      <c r="G296" s="14">
        <v>42369</v>
      </c>
      <c r="H296" s="66" t="s">
        <v>20</v>
      </c>
      <c r="I296" s="11">
        <v>0</v>
      </c>
      <c r="J296" s="11">
        <f t="shared" si="21"/>
        <v>1</v>
      </c>
      <c r="K296" s="11"/>
      <c r="L296" s="21">
        <v>234</v>
      </c>
      <c r="M296" s="21">
        <f t="shared" si="24"/>
        <v>234</v>
      </c>
      <c r="N296" s="21"/>
      <c r="O296" s="36"/>
    </row>
    <row r="297" ht="18" customHeight="1" spans="1:15">
      <c r="A297" s="11">
        <f>MAX(A$4:A296)+1</f>
        <v>129</v>
      </c>
      <c r="B297" s="40" t="s">
        <v>221</v>
      </c>
      <c r="C297" s="16"/>
      <c r="D297" s="13">
        <v>41183</v>
      </c>
      <c r="E297" s="14">
        <v>41183</v>
      </c>
      <c r="F297" s="14">
        <v>41214</v>
      </c>
      <c r="G297" s="14">
        <v>42369</v>
      </c>
      <c r="H297" s="66" t="s">
        <v>46</v>
      </c>
      <c r="I297" s="11">
        <v>3</v>
      </c>
      <c r="J297" s="11">
        <f t="shared" si="21"/>
        <v>38</v>
      </c>
      <c r="K297" s="11">
        <f t="shared" si="22"/>
        <v>38</v>
      </c>
      <c r="L297" s="21">
        <v>207</v>
      </c>
      <c r="M297" s="21">
        <f t="shared" si="24"/>
        <v>7866</v>
      </c>
      <c r="N297" s="11">
        <f t="shared" si="23"/>
        <v>7866</v>
      </c>
      <c r="O297" s="48"/>
    </row>
    <row r="298" ht="18" customHeight="1" spans="1:15">
      <c r="A298" s="11">
        <f>MAX(A$4:A297)+1</f>
        <v>130</v>
      </c>
      <c r="B298" s="40" t="s">
        <v>222</v>
      </c>
      <c r="C298" s="16"/>
      <c r="D298" s="13">
        <v>41821</v>
      </c>
      <c r="E298" s="14">
        <v>41821</v>
      </c>
      <c r="F298" s="14">
        <v>41852</v>
      </c>
      <c r="G298" s="14">
        <v>42369</v>
      </c>
      <c r="H298" s="66" t="s">
        <v>46</v>
      </c>
      <c r="I298" s="11">
        <v>1</v>
      </c>
      <c r="J298" s="11">
        <f t="shared" si="21"/>
        <v>17</v>
      </c>
      <c r="K298" s="11">
        <f t="shared" si="22"/>
        <v>17</v>
      </c>
      <c r="L298" s="21">
        <v>207</v>
      </c>
      <c r="M298" s="21">
        <f t="shared" si="24"/>
        <v>3519</v>
      </c>
      <c r="N298" s="11">
        <f t="shared" si="23"/>
        <v>3519</v>
      </c>
      <c r="O298" s="48"/>
    </row>
    <row r="299" ht="18" customHeight="1" spans="1:15">
      <c r="A299" s="12">
        <f>MAX(A$4:A298)+1</f>
        <v>131</v>
      </c>
      <c r="B299" s="40" t="s">
        <v>223</v>
      </c>
      <c r="C299" s="16"/>
      <c r="D299" s="13">
        <v>39173</v>
      </c>
      <c r="E299" s="14">
        <v>39173</v>
      </c>
      <c r="F299" s="14">
        <v>39203</v>
      </c>
      <c r="G299" s="14">
        <v>40056</v>
      </c>
      <c r="H299" s="66" t="s">
        <v>46</v>
      </c>
      <c r="I299" s="11">
        <v>2</v>
      </c>
      <c r="J299" s="11">
        <f t="shared" si="21"/>
        <v>28</v>
      </c>
      <c r="K299" s="11">
        <f t="shared" si="22"/>
        <v>104</v>
      </c>
      <c r="L299" s="21">
        <v>150</v>
      </c>
      <c r="M299" s="21">
        <f t="shared" si="24"/>
        <v>4200</v>
      </c>
      <c r="N299" s="11">
        <f t="shared" si="23"/>
        <v>20192</v>
      </c>
      <c r="O299" s="34"/>
    </row>
    <row r="300" ht="18" customHeight="1" spans="1:15">
      <c r="A300" s="16"/>
      <c r="B300" s="40"/>
      <c r="C300" s="16"/>
      <c r="D300" s="11"/>
      <c r="E300" s="11"/>
      <c r="F300" s="14">
        <v>40057</v>
      </c>
      <c r="G300" s="14">
        <v>40908</v>
      </c>
      <c r="H300" s="66" t="s">
        <v>20</v>
      </c>
      <c r="I300" s="11">
        <v>2</v>
      </c>
      <c r="J300" s="11">
        <f t="shared" si="21"/>
        <v>28</v>
      </c>
      <c r="K300" s="11"/>
      <c r="L300" s="21">
        <v>170</v>
      </c>
      <c r="M300" s="21">
        <f t="shared" si="24"/>
        <v>4760</v>
      </c>
      <c r="N300" s="11"/>
      <c r="O300" s="35"/>
    </row>
    <row r="301" ht="18" customHeight="1" spans="1:15">
      <c r="A301" s="18"/>
      <c r="B301" s="40"/>
      <c r="C301" s="18"/>
      <c r="D301" s="11"/>
      <c r="E301" s="11"/>
      <c r="F301" s="14">
        <v>40909</v>
      </c>
      <c r="G301" s="14">
        <v>42369</v>
      </c>
      <c r="H301" s="66" t="s">
        <v>20</v>
      </c>
      <c r="I301" s="11">
        <v>3</v>
      </c>
      <c r="J301" s="11">
        <f t="shared" si="21"/>
        <v>48</v>
      </c>
      <c r="K301" s="11"/>
      <c r="L301" s="21">
        <v>234</v>
      </c>
      <c r="M301" s="21">
        <f t="shared" si="24"/>
        <v>11232</v>
      </c>
      <c r="N301" s="11"/>
      <c r="O301" s="36"/>
    </row>
    <row r="302" ht="18" customHeight="1" spans="1:15">
      <c r="A302" s="12">
        <f>MAX(A$4:A301)+1</f>
        <v>132</v>
      </c>
      <c r="B302" s="40" t="s">
        <v>224</v>
      </c>
      <c r="C302" s="12" t="s">
        <v>36</v>
      </c>
      <c r="D302" s="13">
        <v>37834</v>
      </c>
      <c r="E302" s="14">
        <v>37834</v>
      </c>
      <c r="F302" s="14">
        <v>37865</v>
      </c>
      <c r="G302" s="14">
        <v>39325</v>
      </c>
      <c r="H302" s="66" t="s">
        <v>217</v>
      </c>
      <c r="I302" s="11">
        <v>3</v>
      </c>
      <c r="J302" s="11">
        <f t="shared" si="21"/>
        <v>48</v>
      </c>
      <c r="K302" s="11">
        <f t="shared" si="22"/>
        <v>148</v>
      </c>
      <c r="L302" s="21">
        <v>150</v>
      </c>
      <c r="M302" s="21">
        <f t="shared" si="24"/>
        <v>7200</v>
      </c>
      <c r="N302" s="11">
        <f t="shared" si="23"/>
        <v>27314</v>
      </c>
      <c r="O302" s="34"/>
    </row>
    <row r="303" ht="18" customHeight="1" spans="1:15">
      <c r="A303" s="16"/>
      <c r="B303" s="40"/>
      <c r="C303" s="16"/>
      <c r="D303" s="13"/>
      <c r="E303" s="14"/>
      <c r="F303" s="14">
        <v>39326</v>
      </c>
      <c r="G303" s="14">
        <v>40908</v>
      </c>
      <c r="H303" s="66" t="s">
        <v>33</v>
      </c>
      <c r="I303" s="11">
        <v>4</v>
      </c>
      <c r="J303" s="11">
        <f t="shared" si="21"/>
        <v>52</v>
      </c>
      <c r="K303" s="11"/>
      <c r="L303" s="21">
        <v>170</v>
      </c>
      <c r="M303" s="21">
        <f t="shared" si="24"/>
        <v>8840</v>
      </c>
      <c r="N303" s="11"/>
      <c r="O303" s="35"/>
    </row>
    <row r="304" ht="18" customHeight="1" spans="1:15">
      <c r="A304" s="16"/>
      <c r="B304" s="40"/>
      <c r="C304" s="16"/>
      <c r="D304" s="11"/>
      <c r="E304" s="11"/>
      <c r="F304" s="41">
        <v>40909</v>
      </c>
      <c r="G304" s="14">
        <v>42338</v>
      </c>
      <c r="H304" s="66" t="s">
        <v>33</v>
      </c>
      <c r="I304" s="11">
        <v>3</v>
      </c>
      <c r="J304" s="11">
        <f t="shared" si="21"/>
        <v>47</v>
      </c>
      <c r="K304" s="11"/>
      <c r="L304" s="21">
        <v>234</v>
      </c>
      <c r="M304" s="21">
        <f t="shared" si="24"/>
        <v>10998</v>
      </c>
      <c r="N304" s="11"/>
      <c r="O304" s="35"/>
    </row>
    <row r="305" ht="18" customHeight="1" spans="1:15">
      <c r="A305" s="18"/>
      <c r="B305" s="40"/>
      <c r="C305" s="16"/>
      <c r="D305" s="11"/>
      <c r="E305" s="11"/>
      <c r="F305" s="41">
        <v>42339</v>
      </c>
      <c r="G305" s="14">
        <v>42338</v>
      </c>
      <c r="H305" s="66" t="s">
        <v>34</v>
      </c>
      <c r="I305" s="11">
        <v>0</v>
      </c>
      <c r="J305" s="11">
        <f t="shared" si="21"/>
        <v>1</v>
      </c>
      <c r="K305" s="11"/>
      <c r="L305" s="21">
        <v>276</v>
      </c>
      <c r="M305" s="21">
        <f t="shared" si="24"/>
        <v>276</v>
      </c>
      <c r="N305" s="11"/>
      <c r="O305" s="36"/>
    </row>
    <row r="306" ht="18" customHeight="1" spans="1:15">
      <c r="A306" s="12">
        <f>MAX(A$4:A305)+1</f>
        <v>133</v>
      </c>
      <c r="B306" s="40" t="s">
        <v>225</v>
      </c>
      <c r="C306" s="16"/>
      <c r="D306" s="13">
        <v>37834</v>
      </c>
      <c r="E306" s="14">
        <v>37834</v>
      </c>
      <c r="F306" s="14">
        <v>37865</v>
      </c>
      <c r="G306" s="14">
        <v>39355</v>
      </c>
      <c r="H306" s="66" t="s">
        <v>217</v>
      </c>
      <c r="I306" s="11">
        <v>4</v>
      </c>
      <c r="J306" s="11">
        <f t="shared" si="21"/>
        <v>49</v>
      </c>
      <c r="K306" s="11">
        <f t="shared" si="22"/>
        <v>148</v>
      </c>
      <c r="L306" s="21">
        <v>150</v>
      </c>
      <c r="M306" s="21">
        <f t="shared" si="24"/>
        <v>7350</v>
      </c>
      <c r="N306" s="11">
        <f t="shared" si="23"/>
        <v>27252</v>
      </c>
      <c r="O306" s="34"/>
    </row>
    <row r="307" ht="18" customHeight="1" spans="1:15">
      <c r="A307" s="16"/>
      <c r="B307" s="40"/>
      <c r="C307" s="16"/>
      <c r="D307" s="11"/>
      <c r="E307" s="11"/>
      <c r="F307" s="14">
        <v>39356</v>
      </c>
      <c r="G307" s="14">
        <v>40908</v>
      </c>
      <c r="H307" s="66" t="s">
        <v>33</v>
      </c>
      <c r="I307" s="11">
        <v>4</v>
      </c>
      <c r="J307" s="11">
        <f t="shared" ref="J307:J370" si="25">DATEDIF(F307,G307,"M")+1</f>
        <v>51</v>
      </c>
      <c r="K307" s="11"/>
      <c r="L307" s="21">
        <v>170</v>
      </c>
      <c r="M307" s="21">
        <f t="shared" si="24"/>
        <v>8670</v>
      </c>
      <c r="N307" s="11"/>
      <c r="O307" s="35"/>
    </row>
    <row r="308" ht="18" customHeight="1" spans="1:15">
      <c r="A308" s="18"/>
      <c r="B308" s="40"/>
      <c r="C308" s="16"/>
      <c r="D308" s="11"/>
      <c r="E308" s="11"/>
      <c r="F308" s="14">
        <v>40909</v>
      </c>
      <c r="G308" s="14">
        <v>42368</v>
      </c>
      <c r="H308" s="66" t="s">
        <v>33</v>
      </c>
      <c r="I308" s="11">
        <v>3</v>
      </c>
      <c r="J308" s="11">
        <f t="shared" si="25"/>
        <v>48</v>
      </c>
      <c r="K308" s="11"/>
      <c r="L308" s="21">
        <v>234</v>
      </c>
      <c r="M308" s="21">
        <f t="shared" si="24"/>
        <v>11232</v>
      </c>
      <c r="N308" s="11"/>
      <c r="O308" s="36"/>
    </row>
    <row r="309" ht="18" customHeight="1" spans="1:15">
      <c r="A309" s="12">
        <f>MAX(A$4:A308)+1</f>
        <v>134</v>
      </c>
      <c r="B309" s="40" t="s">
        <v>226</v>
      </c>
      <c r="C309" s="16"/>
      <c r="D309" s="13">
        <v>40000</v>
      </c>
      <c r="E309" s="14">
        <v>40000</v>
      </c>
      <c r="F309" s="14">
        <v>40026</v>
      </c>
      <c r="G309" s="14">
        <v>40816</v>
      </c>
      <c r="H309" s="66" t="s">
        <v>46</v>
      </c>
      <c r="I309" s="11">
        <v>2</v>
      </c>
      <c r="J309" s="11">
        <f t="shared" si="25"/>
        <v>26</v>
      </c>
      <c r="K309" s="11">
        <f t="shared" si="22"/>
        <v>77</v>
      </c>
      <c r="L309" s="21">
        <v>150</v>
      </c>
      <c r="M309" s="21">
        <f t="shared" si="24"/>
        <v>3900</v>
      </c>
      <c r="N309" s="11">
        <f t="shared" si="23"/>
        <v>15642</v>
      </c>
      <c r="O309" s="34"/>
    </row>
    <row r="310" ht="18" customHeight="1" spans="1:15">
      <c r="A310" s="16"/>
      <c r="B310" s="40"/>
      <c r="C310" s="16"/>
      <c r="D310" s="11"/>
      <c r="E310" s="11"/>
      <c r="F310" s="14">
        <v>40817</v>
      </c>
      <c r="G310" s="14">
        <v>40908</v>
      </c>
      <c r="H310" s="66" t="s">
        <v>20</v>
      </c>
      <c r="I310" s="11">
        <v>0</v>
      </c>
      <c r="J310" s="11">
        <f t="shared" si="25"/>
        <v>3</v>
      </c>
      <c r="K310" s="11"/>
      <c r="L310" s="21">
        <v>170</v>
      </c>
      <c r="M310" s="21">
        <f t="shared" si="24"/>
        <v>510</v>
      </c>
      <c r="N310" s="11"/>
      <c r="O310" s="35"/>
    </row>
    <row r="311" ht="18" customHeight="1" spans="1:15">
      <c r="A311" s="18"/>
      <c r="B311" s="40"/>
      <c r="C311" s="16"/>
      <c r="D311" s="11"/>
      <c r="E311" s="11"/>
      <c r="F311" s="14">
        <v>40909</v>
      </c>
      <c r="G311" s="14">
        <v>42369</v>
      </c>
      <c r="H311" s="66" t="s">
        <v>20</v>
      </c>
      <c r="I311" s="11">
        <v>3</v>
      </c>
      <c r="J311" s="11">
        <f t="shared" si="25"/>
        <v>48</v>
      </c>
      <c r="K311" s="11"/>
      <c r="L311" s="21">
        <v>234</v>
      </c>
      <c r="M311" s="21">
        <f t="shared" si="24"/>
        <v>11232</v>
      </c>
      <c r="N311" s="11"/>
      <c r="O311" s="36"/>
    </row>
    <row r="312" ht="18" customHeight="1" spans="1:15">
      <c r="A312" s="12">
        <f>MAX(A$4:A311)+1</f>
        <v>135</v>
      </c>
      <c r="B312" s="40" t="s">
        <v>227</v>
      </c>
      <c r="C312" s="16"/>
      <c r="D312" s="13">
        <v>39643</v>
      </c>
      <c r="E312" s="14">
        <v>39643</v>
      </c>
      <c r="F312" s="14">
        <v>39674</v>
      </c>
      <c r="G312" s="14">
        <v>40451</v>
      </c>
      <c r="H312" s="66" t="s">
        <v>217</v>
      </c>
      <c r="I312" s="11">
        <v>2</v>
      </c>
      <c r="J312" s="11">
        <f t="shared" si="25"/>
        <v>26</v>
      </c>
      <c r="K312" s="11">
        <f t="shared" si="22"/>
        <v>89</v>
      </c>
      <c r="L312" s="21">
        <v>150</v>
      </c>
      <c r="M312" s="21">
        <f t="shared" si="24"/>
        <v>3900</v>
      </c>
      <c r="N312" s="11">
        <f t="shared" si="23"/>
        <v>17682</v>
      </c>
      <c r="O312" s="34"/>
    </row>
    <row r="313" ht="18" customHeight="1" spans="1:15">
      <c r="A313" s="16"/>
      <c r="B313" s="40"/>
      <c r="C313" s="16"/>
      <c r="D313" s="11"/>
      <c r="E313" s="11"/>
      <c r="F313" s="14">
        <v>40452</v>
      </c>
      <c r="G313" s="14">
        <v>40908</v>
      </c>
      <c r="H313" s="66" t="s">
        <v>20</v>
      </c>
      <c r="I313" s="11">
        <v>1</v>
      </c>
      <c r="J313" s="11">
        <f t="shared" si="25"/>
        <v>15</v>
      </c>
      <c r="K313" s="11"/>
      <c r="L313" s="21">
        <v>170</v>
      </c>
      <c r="M313" s="21">
        <f t="shared" si="24"/>
        <v>2550</v>
      </c>
      <c r="N313" s="11"/>
      <c r="O313" s="35"/>
    </row>
    <row r="314" ht="18" customHeight="1" spans="1:15">
      <c r="A314" s="18"/>
      <c r="B314" s="40"/>
      <c r="C314" s="16"/>
      <c r="D314" s="11"/>
      <c r="E314" s="11"/>
      <c r="F314" s="14">
        <v>40909</v>
      </c>
      <c r="G314" s="14">
        <v>42369</v>
      </c>
      <c r="H314" s="66" t="s">
        <v>20</v>
      </c>
      <c r="I314" s="11">
        <v>3</v>
      </c>
      <c r="J314" s="11">
        <f t="shared" si="25"/>
        <v>48</v>
      </c>
      <c r="K314" s="11"/>
      <c r="L314" s="21">
        <v>234</v>
      </c>
      <c r="M314" s="21">
        <f t="shared" si="24"/>
        <v>11232</v>
      </c>
      <c r="N314" s="11"/>
      <c r="O314" s="36"/>
    </row>
    <row r="315" ht="18" customHeight="1" spans="1:15">
      <c r="A315" s="12">
        <f>MAX(A$4:A314)+1</f>
        <v>136</v>
      </c>
      <c r="B315" s="40" t="s">
        <v>228</v>
      </c>
      <c r="C315" s="16"/>
      <c r="D315" s="13">
        <v>39995</v>
      </c>
      <c r="E315" s="14">
        <v>39995</v>
      </c>
      <c r="F315" s="14">
        <v>40026</v>
      </c>
      <c r="G315" s="14">
        <v>40816</v>
      </c>
      <c r="H315" s="66" t="s">
        <v>46</v>
      </c>
      <c r="I315" s="11">
        <v>2</v>
      </c>
      <c r="J315" s="11">
        <f t="shared" si="25"/>
        <v>26</v>
      </c>
      <c r="K315" s="11">
        <f t="shared" si="22"/>
        <v>77</v>
      </c>
      <c r="L315" s="21">
        <v>150</v>
      </c>
      <c r="M315" s="21">
        <f t="shared" si="24"/>
        <v>3900</v>
      </c>
      <c r="N315" s="11">
        <f t="shared" si="23"/>
        <v>15642</v>
      </c>
      <c r="O315" s="34"/>
    </row>
    <row r="316" ht="18" customHeight="1" spans="1:15">
      <c r="A316" s="16"/>
      <c r="B316" s="40"/>
      <c r="C316" s="16"/>
      <c r="D316" s="11"/>
      <c r="E316" s="11"/>
      <c r="F316" s="14">
        <v>40817</v>
      </c>
      <c r="G316" s="14">
        <v>40908</v>
      </c>
      <c r="H316" s="66" t="s">
        <v>20</v>
      </c>
      <c r="I316" s="11">
        <v>0</v>
      </c>
      <c r="J316" s="11">
        <f t="shared" si="25"/>
        <v>3</v>
      </c>
      <c r="K316" s="11"/>
      <c r="L316" s="21">
        <v>170</v>
      </c>
      <c r="M316" s="21">
        <f t="shared" si="24"/>
        <v>510</v>
      </c>
      <c r="N316" s="11"/>
      <c r="O316" s="35"/>
    </row>
    <row r="317" ht="18" customHeight="1" spans="1:15">
      <c r="A317" s="18"/>
      <c r="B317" s="40"/>
      <c r="C317" s="16"/>
      <c r="D317" s="11"/>
      <c r="E317" s="11"/>
      <c r="F317" s="14">
        <v>40909</v>
      </c>
      <c r="G317" s="14">
        <v>42369</v>
      </c>
      <c r="H317" s="66" t="s">
        <v>20</v>
      </c>
      <c r="I317" s="11">
        <v>3</v>
      </c>
      <c r="J317" s="11">
        <f t="shared" si="25"/>
        <v>48</v>
      </c>
      <c r="K317" s="11"/>
      <c r="L317" s="21">
        <v>234</v>
      </c>
      <c r="M317" s="21">
        <f t="shared" si="24"/>
        <v>11232</v>
      </c>
      <c r="N317" s="11"/>
      <c r="O317" s="36"/>
    </row>
    <row r="318" ht="18" customHeight="1" spans="1:15">
      <c r="A318" s="12">
        <f>MAX(A$4:A317)+1</f>
        <v>137</v>
      </c>
      <c r="B318" s="40" t="s">
        <v>229</v>
      </c>
      <c r="C318" s="16"/>
      <c r="D318" s="13">
        <v>39814</v>
      </c>
      <c r="E318" s="14">
        <v>39814</v>
      </c>
      <c r="F318" s="14">
        <v>39845</v>
      </c>
      <c r="G318" s="14">
        <v>40816</v>
      </c>
      <c r="H318" s="66" t="s">
        <v>46</v>
      </c>
      <c r="I318" s="11">
        <v>2</v>
      </c>
      <c r="J318" s="11">
        <f t="shared" si="25"/>
        <v>32</v>
      </c>
      <c r="K318" s="11">
        <f t="shared" si="22"/>
        <v>83</v>
      </c>
      <c r="L318" s="21">
        <v>150</v>
      </c>
      <c r="M318" s="21">
        <f t="shared" si="24"/>
        <v>4800</v>
      </c>
      <c r="N318" s="11">
        <f t="shared" si="23"/>
        <v>16542</v>
      </c>
      <c r="O318" s="34"/>
    </row>
    <row r="319" ht="18" customHeight="1" spans="1:15">
      <c r="A319" s="16"/>
      <c r="B319" s="40"/>
      <c r="C319" s="16"/>
      <c r="D319" s="11"/>
      <c r="E319" s="11"/>
      <c r="F319" s="14">
        <v>40817</v>
      </c>
      <c r="G319" s="14">
        <v>40908</v>
      </c>
      <c r="H319" s="66" t="s">
        <v>20</v>
      </c>
      <c r="I319" s="11">
        <v>0</v>
      </c>
      <c r="J319" s="11">
        <f t="shared" si="25"/>
        <v>3</v>
      </c>
      <c r="K319" s="11"/>
      <c r="L319" s="21">
        <v>170</v>
      </c>
      <c r="M319" s="21">
        <f t="shared" si="24"/>
        <v>510</v>
      </c>
      <c r="N319" s="11"/>
      <c r="O319" s="35"/>
    </row>
    <row r="320" ht="18" customHeight="1" spans="1:15">
      <c r="A320" s="18"/>
      <c r="B320" s="40"/>
      <c r="C320" s="16"/>
      <c r="D320" s="11"/>
      <c r="E320" s="11"/>
      <c r="F320" s="14">
        <v>40909</v>
      </c>
      <c r="G320" s="14">
        <v>42369</v>
      </c>
      <c r="H320" s="66" t="s">
        <v>20</v>
      </c>
      <c r="I320" s="11">
        <v>3</v>
      </c>
      <c r="J320" s="11">
        <f t="shared" si="25"/>
        <v>48</v>
      </c>
      <c r="K320" s="11"/>
      <c r="L320" s="21">
        <v>234</v>
      </c>
      <c r="M320" s="21">
        <f t="shared" si="24"/>
        <v>11232</v>
      </c>
      <c r="N320" s="11"/>
      <c r="O320" s="36"/>
    </row>
    <row r="321" ht="18" customHeight="1" spans="1:15">
      <c r="A321" s="11">
        <f>MAX(A$4:A320)+1</f>
        <v>138</v>
      </c>
      <c r="B321" s="40" t="s">
        <v>230</v>
      </c>
      <c r="C321" s="16"/>
      <c r="D321" s="13">
        <v>41821</v>
      </c>
      <c r="E321" s="14">
        <v>41821</v>
      </c>
      <c r="F321" s="14">
        <v>41852</v>
      </c>
      <c r="G321" s="14">
        <v>42369</v>
      </c>
      <c r="H321" s="66" t="s">
        <v>19</v>
      </c>
      <c r="I321" s="11">
        <v>1</v>
      </c>
      <c r="J321" s="11">
        <f t="shared" si="25"/>
        <v>17</v>
      </c>
      <c r="K321" s="11">
        <f t="shared" si="22"/>
        <v>17</v>
      </c>
      <c r="L321" s="21">
        <v>207</v>
      </c>
      <c r="M321" s="21">
        <f t="shared" si="24"/>
        <v>3519</v>
      </c>
      <c r="N321" s="11">
        <f t="shared" si="23"/>
        <v>3519</v>
      </c>
      <c r="O321" s="48"/>
    </row>
    <row r="322" ht="18" customHeight="1" spans="1:15">
      <c r="A322" s="12">
        <f>MAX(A$4:A321)+1</f>
        <v>139</v>
      </c>
      <c r="B322" s="40" t="s">
        <v>231</v>
      </c>
      <c r="C322" s="16"/>
      <c r="D322" s="13">
        <v>38569</v>
      </c>
      <c r="E322" s="14">
        <v>38569</v>
      </c>
      <c r="F322" s="14">
        <v>38596</v>
      </c>
      <c r="G322" s="14">
        <v>39691</v>
      </c>
      <c r="H322" s="66" t="s">
        <v>46</v>
      </c>
      <c r="I322" s="11">
        <v>3</v>
      </c>
      <c r="J322" s="11">
        <f t="shared" si="25"/>
        <v>36</v>
      </c>
      <c r="K322" s="11">
        <f t="shared" si="22"/>
        <v>124</v>
      </c>
      <c r="L322" s="21">
        <v>150</v>
      </c>
      <c r="M322" s="21">
        <f t="shared" si="24"/>
        <v>5400</v>
      </c>
      <c r="N322" s="11">
        <f t="shared" si="23"/>
        <v>23432</v>
      </c>
      <c r="O322" s="34"/>
    </row>
    <row r="323" ht="18" customHeight="1" spans="1:15">
      <c r="A323" s="16"/>
      <c r="B323" s="40"/>
      <c r="C323" s="16"/>
      <c r="D323" s="11"/>
      <c r="E323" s="11"/>
      <c r="F323" s="14">
        <v>39692</v>
      </c>
      <c r="G323" s="14">
        <v>40908</v>
      </c>
      <c r="H323" s="66" t="s">
        <v>20</v>
      </c>
      <c r="I323" s="11">
        <v>3</v>
      </c>
      <c r="J323" s="11">
        <f t="shared" si="25"/>
        <v>40</v>
      </c>
      <c r="K323" s="11"/>
      <c r="L323" s="21">
        <v>170</v>
      </c>
      <c r="M323" s="21">
        <f t="shared" si="24"/>
        <v>6800</v>
      </c>
      <c r="N323" s="11"/>
      <c r="O323" s="35"/>
    </row>
    <row r="324" ht="18" customHeight="1" spans="1:15">
      <c r="A324" s="18"/>
      <c r="B324" s="40"/>
      <c r="C324" s="18"/>
      <c r="D324" s="11"/>
      <c r="E324" s="11"/>
      <c r="F324" s="14">
        <v>40909</v>
      </c>
      <c r="G324" s="14">
        <v>42369</v>
      </c>
      <c r="H324" s="66" t="s">
        <v>20</v>
      </c>
      <c r="I324" s="11">
        <v>3</v>
      </c>
      <c r="J324" s="11">
        <f t="shared" si="25"/>
        <v>48</v>
      </c>
      <c r="K324" s="11"/>
      <c r="L324" s="21">
        <v>234</v>
      </c>
      <c r="M324" s="21">
        <f t="shared" si="24"/>
        <v>11232</v>
      </c>
      <c r="N324" s="11"/>
      <c r="O324" s="36"/>
    </row>
    <row r="325" ht="18" customHeight="1" spans="1:15">
      <c r="A325" s="12">
        <f>MAX(A$4:A324)+1</f>
        <v>140</v>
      </c>
      <c r="B325" s="40" t="s">
        <v>232</v>
      </c>
      <c r="C325" s="12" t="s">
        <v>36</v>
      </c>
      <c r="D325" s="13">
        <v>37438</v>
      </c>
      <c r="E325" s="44">
        <v>37438</v>
      </c>
      <c r="F325" s="14">
        <v>37469</v>
      </c>
      <c r="G325" s="14">
        <v>39325</v>
      </c>
      <c r="H325" s="66" t="s">
        <v>46</v>
      </c>
      <c r="I325" s="11">
        <v>5</v>
      </c>
      <c r="J325" s="11">
        <f t="shared" si="25"/>
        <v>61</v>
      </c>
      <c r="K325" s="11">
        <f t="shared" ref="K325:K388" si="26">SUM(J325:J945)-SUM(K326:K945)</f>
        <v>160</v>
      </c>
      <c r="L325" s="21">
        <v>150</v>
      </c>
      <c r="M325" s="21">
        <f t="shared" si="24"/>
        <v>9150</v>
      </c>
      <c r="N325" s="11">
        <f t="shared" ref="N325:N388" si="27">SUM(M325:M945)-SUM(N326:N945)</f>
        <v>29052</v>
      </c>
      <c r="O325" s="34"/>
    </row>
    <row r="326" ht="18" customHeight="1" spans="1:15">
      <c r="A326" s="16"/>
      <c r="B326" s="40"/>
      <c r="C326" s="16"/>
      <c r="D326" s="11"/>
      <c r="E326" s="45"/>
      <c r="F326" s="14">
        <v>39326</v>
      </c>
      <c r="G326" s="14">
        <v>40877</v>
      </c>
      <c r="H326" s="66" t="s">
        <v>20</v>
      </c>
      <c r="I326" s="11">
        <v>4</v>
      </c>
      <c r="J326" s="11">
        <f t="shared" si="25"/>
        <v>51</v>
      </c>
      <c r="K326" s="11"/>
      <c r="L326" s="21">
        <v>170</v>
      </c>
      <c r="M326" s="21">
        <f t="shared" si="24"/>
        <v>8670</v>
      </c>
      <c r="N326" s="11"/>
      <c r="O326" s="35"/>
    </row>
    <row r="327" ht="18" customHeight="1" spans="1:15">
      <c r="A327" s="18"/>
      <c r="B327" s="40"/>
      <c r="C327" s="16"/>
      <c r="D327" s="11"/>
      <c r="E327" s="45"/>
      <c r="F327" s="14">
        <v>40909</v>
      </c>
      <c r="G327" s="14">
        <v>42369</v>
      </c>
      <c r="H327" s="66" t="s">
        <v>20</v>
      </c>
      <c r="I327" s="11">
        <v>3</v>
      </c>
      <c r="J327" s="11">
        <f t="shared" si="25"/>
        <v>48</v>
      </c>
      <c r="K327" s="11"/>
      <c r="L327" s="21">
        <v>234</v>
      </c>
      <c r="M327" s="21">
        <f t="shared" si="24"/>
        <v>11232</v>
      </c>
      <c r="N327" s="11"/>
      <c r="O327" s="36"/>
    </row>
    <row r="328" ht="18" customHeight="1" spans="1:15">
      <c r="A328" s="11">
        <f>MAX(A$4:A327)+1</f>
        <v>141</v>
      </c>
      <c r="B328" s="40" t="s">
        <v>233</v>
      </c>
      <c r="C328" s="16"/>
      <c r="D328" s="13">
        <v>37438</v>
      </c>
      <c r="E328" s="14">
        <v>41275</v>
      </c>
      <c r="F328" s="14">
        <v>41306</v>
      </c>
      <c r="G328" s="14">
        <v>42369</v>
      </c>
      <c r="H328" s="66" t="s">
        <v>20</v>
      </c>
      <c r="I328" s="11">
        <v>2</v>
      </c>
      <c r="J328" s="11">
        <f t="shared" si="25"/>
        <v>35</v>
      </c>
      <c r="K328" s="11">
        <f t="shared" si="26"/>
        <v>35</v>
      </c>
      <c r="L328" s="21">
        <v>234</v>
      </c>
      <c r="M328" s="21">
        <f t="shared" si="24"/>
        <v>8190</v>
      </c>
      <c r="N328" s="11">
        <f t="shared" si="27"/>
        <v>8190</v>
      </c>
      <c r="O328" s="48"/>
    </row>
    <row r="329" ht="18" customHeight="1" spans="1:15">
      <c r="A329" s="12">
        <f>MAX(A$4:A328)+1</f>
        <v>142</v>
      </c>
      <c r="B329" s="40" t="s">
        <v>234</v>
      </c>
      <c r="C329" s="16"/>
      <c r="D329" s="13">
        <v>38565</v>
      </c>
      <c r="E329" s="14">
        <v>38565</v>
      </c>
      <c r="F329" s="14">
        <v>38596</v>
      </c>
      <c r="G329" s="14">
        <v>38960</v>
      </c>
      <c r="H329" s="66" t="s">
        <v>46</v>
      </c>
      <c r="I329" s="11">
        <v>0</v>
      </c>
      <c r="J329" s="11">
        <f t="shared" si="25"/>
        <v>12</v>
      </c>
      <c r="K329" s="11">
        <f t="shared" si="26"/>
        <v>124</v>
      </c>
      <c r="L329" s="21">
        <v>150</v>
      </c>
      <c r="M329" s="21">
        <f t="shared" si="24"/>
        <v>1800</v>
      </c>
      <c r="N329" s="11">
        <f t="shared" si="27"/>
        <v>23912</v>
      </c>
      <c r="O329" s="34"/>
    </row>
    <row r="330" ht="18" customHeight="1" spans="1:15">
      <c r="A330" s="16"/>
      <c r="B330" s="40"/>
      <c r="C330" s="16"/>
      <c r="D330" s="11"/>
      <c r="E330" s="11"/>
      <c r="F330" s="14">
        <v>38961</v>
      </c>
      <c r="G330" s="14">
        <v>40908</v>
      </c>
      <c r="H330" s="66" t="s">
        <v>20</v>
      </c>
      <c r="I330" s="11">
        <v>5</v>
      </c>
      <c r="J330" s="11">
        <f t="shared" si="25"/>
        <v>64</v>
      </c>
      <c r="K330" s="11"/>
      <c r="L330" s="21">
        <v>170</v>
      </c>
      <c r="M330" s="21">
        <f t="shared" si="24"/>
        <v>10880</v>
      </c>
      <c r="N330" s="11"/>
      <c r="O330" s="35"/>
    </row>
    <row r="331" ht="18" customHeight="1" spans="1:15">
      <c r="A331" s="18"/>
      <c r="B331" s="40"/>
      <c r="C331" s="16"/>
      <c r="D331" s="11"/>
      <c r="E331" s="11"/>
      <c r="F331" s="14">
        <v>40909</v>
      </c>
      <c r="G331" s="14">
        <v>42369</v>
      </c>
      <c r="H331" s="66" t="s">
        <v>20</v>
      </c>
      <c r="I331" s="11">
        <v>3</v>
      </c>
      <c r="J331" s="11">
        <f t="shared" si="25"/>
        <v>48</v>
      </c>
      <c r="K331" s="11"/>
      <c r="L331" s="21">
        <v>234</v>
      </c>
      <c r="M331" s="21">
        <f t="shared" si="24"/>
        <v>11232</v>
      </c>
      <c r="N331" s="11"/>
      <c r="O331" s="36"/>
    </row>
    <row r="332" ht="18" customHeight="1" spans="1:15">
      <c r="A332" s="12">
        <f>MAX(A$4:A331)+1</f>
        <v>143</v>
      </c>
      <c r="B332" s="40" t="s">
        <v>235</v>
      </c>
      <c r="C332" s="16"/>
      <c r="D332" s="13">
        <v>39600</v>
      </c>
      <c r="E332" s="14">
        <v>39600</v>
      </c>
      <c r="F332" s="14">
        <v>39630</v>
      </c>
      <c r="G332" s="14">
        <v>40451</v>
      </c>
      <c r="H332" s="66" t="s">
        <v>46</v>
      </c>
      <c r="I332" s="11">
        <v>2</v>
      </c>
      <c r="J332" s="11">
        <f t="shared" si="25"/>
        <v>27</v>
      </c>
      <c r="K332" s="11">
        <f t="shared" si="26"/>
        <v>90</v>
      </c>
      <c r="L332" s="21">
        <v>150</v>
      </c>
      <c r="M332" s="21">
        <f t="shared" si="24"/>
        <v>4050</v>
      </c>
      <c r="N332" s="11">
        <f t="shared" si="27"/>
        <v>17832</v>
      </c>
      <c r="O332" s="34"/>
    </row>
    <row r="333" ht="18" customHeight="1" spans="1:15">
      <c r="A333" s="16"/>
      <c r="B333" s="40"/>
      <c r="C333" s="16"/>
      <c r="D333" s="11"/>
      <c r="E333" s="11"/>
      <c r="F333" s="41">
        <v>40452</v>
      </c>
      <c r="G333" s="14">
        <v>40908</v>
      </c>
      <c r="H333" s="66" t="s">
        <v>20</v>
      </c>
      <c r="I333" s="11">
        <v>1</v>
      </c>
      <c r="J333" s="11">
        <f t="shared" si="25"/>
        <v>15</v>
      </c>
      <c r="K333" s="11"/>
      <c r="L333" s="21">
        <v>170</v>
      </c>
      <c r="M333" s="21">
        <f t="shared" si="24"/>
        <v>2550</v>
      </c>
      <c r="N333" s="11"/>
      <c r="O333" s="35"/>
    </row>
    <row r="334" ht="18" customHeight="1" spans="1:15">
      <c r="A334" s="18"/>
      <c r="B334" s="40"/>
      <c r="C334" s="16"/>
      <c r="D334" s="11"/>
      <c r="E334" s="11"/>
      <c r="F334" s="41">
        <v>40909</v>
      </c>
      <c r="G334" s="14">
        <v>42369</v>
      </c>
      <c r="H334" s="66" t="s">
        <v>20</v>
      </c>
      <c r="I334" s="11">
        <v>3</v>
      </c>
      <c r="J334" s="11">
        <f t="shared" si="25"/>
        <v>48</v>
      </c>
      <c r="K334" s="11"/>
      <c r="L334" s="21">
        <v>234</v>
      </c>
      <c r="M334" s="21">
        <f t="shared" si="24"/>
        <v>11232</v>
      </c>
      <c r="N334" s="11"/>
      <c r="O334" s="36"/>
    </row>
    <row r="335" ht="18" customHeight="1" spans="1:15">
      <c r="A335" s="11">
        <f>MAX(A$4:A334)+1</f>
        <v>144</v>
      </c>
      <c r="B335" s="40" t="s">
        <v>236</v>
      </c>
      <c r="C335" s="16"/>
      <c r="D335" s="70">
        <v>37834</v>
      </c>
      <c r="E335" s="14">
        <v>41091</v>
      </c>
      <c r="F335" s="14">
        <v>41122</v>
      </c>
      <c r="G335" s="14">
        <v>42369</v>
      </c>
      <c r="H335" s="66" t="s">
        <v>19</v>
      </c>
      <c r="I335" s="11">
        <v>3</v>
      </c>
      <c r="J335" s="11">
        <f t="shared" si="25"/>
        <v>41</v>
      </c>
      <c r="K335" s="11">
        <f t="shared" si="26"/>
        <v>41</v>
      </c>
      <c r="L335" s="21">
        <v>207</v>
      </c>
      <c r="M335" s="21">
        <f t="shared" si="24"/>
        <v>8487</v>
      </c>
      <c r="N335" s="11">
        <f t="shared" si="27"/>
        <v>8487</v>
      </c>
      <c r="O335" s="48"/>
    </row>
    <row r="336" ht="18" customHeight="1" spans="1:15">
      <c r="A336" s="12">
        <f>MAX(A$4:A335)+1</f>
        <v>145</v>
      </c>
      <c r="B336" s="40" t="s">
        <v>237</v>
      </c>
      <c r="C336" s="16"/>
      <c r="D336" s="13">
        <v>37073</v>
      </c>
      <c r="E336" s="14">
        <v>37073</v>
      </c>
      <c r="F336" s="14">
        <v>37104</v>
      </c>
      <c r="G336" s="14">
        <v>38625</v>
      </c>
      <c r="H336" s="66" t="s">
        <v>32</v>
      </c>
      <c r="I336" s="11">
        <v>4</v>
      </c>
      <c r="J336" s="11">
        <f t="shared" si="25"/>
        <v>50</v>
      </c>
      <c r="K336" s="11">
        <f t="shared" si="26"/>
        <v>173</v>
      </c>
      <c r="L336" s="21">
        <v>150</v>
      </c>
      <c r="M336" s="21">
        <f t="shared" si="24"/>
        <v>7500</v>
      </c>
      <c r="N336" s="11">
        <f t="shared" si="27"/>
        <v>31482</v>
      </c>
      <c r="O336" s="34"/>
    </row>
    <row r="337" ht="18" customHeight="1" spans="1:15">
      <c r="A337" s="16"/>
      <c r="B337" s="40"/>
      <c r="C337" s="16"/>
      <c r="D337" s="11"/>
      <c r="E337" s="11"/>
      <c r="F337" s="14">
        <v>38626</v>
      </c>
      <c r="G337" s="14">
        <v>40908</v>
      </c>
      <c r="H337" s="66" t="s">
        <v>33</v>
      </c>
      <c r="I337" s="11">
        <v>6</v>
      </c>
      <c r="J337" s="11">
        <f t="shared" si="25"/>
        <v>75</v>
      </c>
      <c r="K337" s="11"/>
      <c r="L337" s="21">
        <v>170</v>
      </c>
      <c r="M337" s="21">
        <f t="shared" si="24"/>
        <v>12750</v>
      </c>
      <c r="N337" s="11"/>
      <c r="O337" s="35"/>
    </row>
    <row r="338" ht="18" customHeight="1" spans="1:15">
      <c r="A338" s="18"/>
      <c r="B338" s="40"/>
      <c r="C338" s="16"/>
      <c r="D338" s="11"/>
      <c r="E338" s="11"/>
      <c r="F338" s="14">
        <v>40909</v>
      </c>
      <c r="G338" s="14">
        <v>42369</v>
      </c>
      <c r="H338" s="66" t="s">
        <v>33</v>
      </c>
      <c r="I338" s="11">
        <v>3</v>
      </c>
      <c r="J338" s="11">
        <f t="shared" si="25"/>
        <v>48</v>
      </c>
      <c r="K338" s="11"/>
      <c r="L338" s="21">
        <v>234</v>
      </c>
      <c r="M338" s="21">
        <f t="shared" si="24"/>
        <v>11232</v>
      </c>
      <c r="N338" s="11"/>
      <c r="O338" s="36"/>
    </row>
    <row r="339" ht="18" customHeight="1" spans="1:15">
      <c r="A339" s="11">
        <f>MAX(A$4:A338)+1</f>
        <v>146</v>
      </c>
      <c r="B339" s="40" t="s">
        <v>238</v>
      </c>
      <c r="C339" s="16"/>
      <c r="D339" s="13">
        <v>42186</v>
      </c>
      <c r="E339" s="14">
        <v>42186</v>
      </c>
      <c r="F339" s="14">
        <v>42217</v>
      </c>
      <c r="G339" s="14">
        <v>42369</v>
      </c>
      <c r="H339" s="66" t="s">
        <v>19</v>
      </c>
      <c r="I339" s="11">
        <v>0</v>
      </c>
      <c r="J339" s="11">
        <f t="shared" si="25"/>
        <v>5</v>
      </c>
      <c r="K339" s="11">
        <f t="shared" si="26"/>
        <v>5</v>
      </c>
      <c r="L339" s="21">
        <v>207</v>
      </c>
      <c r="M339" s="21">
        <f t="shared" si="24"/>
        <v>1035</v>
      </c>
      <c r="N339" s="11">
        <f t="shared" si="27"/>
        <v>1035</v>
      </c>
      <c r="O339" s="48"/>
    </row>
    <row r="340" ht="18" customHeight="1" spans="1:15">
      <c r="A340" s="11">
        <f>MAX(A$4:A339)+1</f>
        <v>147</v>
      </c>
      <c r="B340" s="40" t="s">
        <v>239</v>
      </c>
      <c r="C340" s="12" t="s">
        <v>240</v>
      </c>
      <c r="D340" s="14">
        <v>42186</v>
      </c>
      <c r="E340" s="14">
        <v>42186</v>
      </c>
      <c r="F340" s="14">
        <v>42217</v>
      </c>
      <c r="G340" s="14">
        <v>42369</v>
      </c>
      <c r="H340" s="66" t="s">
        <v>46</v>
      </c>
      <c r="I340" s="11">
        <v>0</v>
      </c>
      <c r="J340" s="11">
        <f t="shared" si="25"/>
        <v>5</v>
      </c>
      <c r="K340" s="11">
        <f t="shared" si="26"/>
        <v>5</v>
      </c>
      <c r="L340" s="11">
        <v>207</v>
      </c>
      <c r="M340" s="21">
        <f t="shared" si="24"/>
        <v>1035</v>
      </c>
      <c r="N340" s="11">
        <f t="shared" si="27"/>
        <v>1035</v>
      </c>
      <c r="O340" s="48"/>
    </row>
    <row r="341" ht="18" customHeight="1" spans="1:15">
      <c r="A341" s="12">
        <f>MAX(A$4:A340)+1</f>
        <v>148</v>
      </c>
      <c r="B341" s="40" t="s">
        <v>241</v>
      </c>
      <c r="C341" s="16"/>
      <c r="D341" s="14">
        <v>41091</v>
      </c>
      <c r="E341" s="14">
        <v>41091</v>
      </c>
      <c r="F341" s="14">
        <v>41122</v>
      </c>
      <c r="G341" s="14">
        <v>41973</v>
      </c>
      <c r="H341" s="66" t="s">
        <v>46</v>
      </c>
      <c r="I341" s="11">
        <v>2</v>
      </c>
      <c r="J341" s="11">
        <f t="shared" si="25"/>
        <v>28</v>
      </c>
      <c r="K341" s="11">
        <f t="shared" si="26"/>
        <v>41</v>
      </c>
      <c r="L341" s="11">
        <v>207</v>
      </c>
      <c r="M341" s="21">
        <f t="shared" si="24"/>
        <v>5796</v>
      </c>
      <c r="N341" s="11">
        <f t="shared" si="27"/>
        <v>8838</v>
      </c>
      <c r="O341" s="34"/>
    </row>
    <row r="342" ht="18" customHeight="1" spans="1:15">
      <c r="A342" s="18"/>
      <c r="B342" s="40"/>
      <c r="C342" s="16"/>
      <c r="D342" s="14"/>
      <c r="E342" s="14"/>
      <c r="F342" s="14">
        <v>41974</v>
      </c>
      <c r="G342" s="14">
        <v>42369</v>
      </c>
      <c r="H342" s="66" t="s">
        <v>20</v>
      </c>
      <c r="I342" s="11">
        <v>1</v>
      </c>
      <c r="J342" s="11">
        <f t="shared" si="25"/>
        <v>13</v>
      </c>
      <c r="K342" s="11"/>
      <c r="L342" s="11">
        <v>234</v>
      </c>
      <c r="M342" s="21">
        <f t="shared" si="24"/>
        <v>3042</v>
      </c>
      <c r="N342" s="11"/>
      <c r="O342" s="36"/>
    </row>
    <row r="343" ht="18" customHeight="1" spans="1:15">
      <c r="A343" s="12">
        <f>MAX(A$4:A342)+1</f>
        <v>149</v>
      </c>
      <c r="B343" s="40" t="s">
        <v>242</v>
      </c>
      <c r="C343" s="16"/>
      <c r="D343" s="13">
        <v>41516</v>
      </c>
      <c r="E343" s="14">
        <v>41506</v>
      </c>
      <c r="F343" s="14">
        <v>41518</v>
      </c>
      <c r="G343" s="14">
        <v>42338</v>
      </c>
      <c r="H343" s="66" t="s">
        <v>46</v>
      </c>
      <c r="I343" s="11">
        <v>2</v>
      </c>
      <c r="J343" s="11">
        <f t="shared" si="25"/>
        <v>27</v>
      </c>
      <c r="K343" s="12">
        <f t="shared" si="26"/>
        <v>28</v>
      </c>
      <c r="L343" s="11">
        <v>207</v>
      </c>
      <c r="M343" s="21">
        <f t="shared" si="24"/>
        <v>5589</v>
      </c>
      <c r="N343" s="21">
        <f t="shared" si="27"/>
        <v>5823</v>
      </c>
      <c r="O343" s="34"/>
    </row>
    <row r="344" ht="18" customHeight="1" spans="1:15">
      <c r="A344" s="18"/>
      <c r="B344" s="40"/>
      <c r="C344" s="16"/>
      <c r="D344" s="13"/>
      <c r="E344" s="14"/>
      <c r="F344" s="14">
        <v>42339</v>
      </c>
      <c r="G344" s="14">
        <v>42369</v>
      </c>
      <c r="H344" s="66" t="s">
        <v>20</v>
      </c>
      <c r="I344" s="11">
        <v>0</v>
      </c>
      <c r="J344" s="11">
        <f t="shared" si="25"/>
        <v>1</v>
      </c>
      <c r="K344" s="18"/>
      <c r="L344" s="11">
        <v>234</v>
      </c>
      <c r="M344" s="21">
        <f t="shared" si="24"/>
        <v>234</v>
      </c>
      <c r="N344" s="21"/>
      <c r="O344" s="36"/>
    </row>
    <row r="345" ht="18" customHeight="1" spans="1:15">
      <c r="A345" s="11">
        <f>MAX(A$4:A344)+1</f>
        <v>150</v>
      </c>
      <c r="B345" s="40" t="s">
        <v>243</v>
      </c>
      <c r="C345" s="18"/>
      <c r="D345" s="13">
        <v>42186</v>
      </c>
      <c r="E345" s="13">
        <v>42186</v>
      </c>
      <c r="F345" s="14">
        <v>42217</v>
      </c>
      <c r="G345" s="14">
        <v>42369</v>
      </c>
      <c r="H345" s="68" t="s">
        <v>46</v>
      </c>
      <c r="I345" s="11">
        <v>0</v>
      </c>
      <c r="J345" s="11">
        <f t="shared" si="25"/>
        <v>5</v>
      </c>
      <c r="K345" s="11">
        <f t="shared" si="26"/>
        <v>5</v>
      </c>
      <c r="L345" s="11">
        <v>207</v>
      </c>
      <c r="M345" s="21">
        <f t="shared" si="24"/>
        <v>1035</v>
      </c>
      <c r="N345" s="11">
        <f t="shared" si="27"/>
        <v>1035</v>
      </c>
      <c r="O345" s="48"/>
    </row>
    <row r="346" ht="18" customHeight="1" spans="1:15">
      <c r="A346" s="12">
        <f>MAX(A$4:A345)+1</f>
        <v>151</v>
      </c>
      <c r="B346" s="40" t="s">
        <v>244</v>
      </c>
      <c r="C346" s="12" t="s">
        <v>240</v>
      </c>
      <c r="D346" s="70">
        <v>34516</v>
      </c>
      <c r="E346" s="14">
        <v>41079</v>
      </c>
      <c r="F346" s="14">
        <v>41091</v>
      </c>
      <c r="G346" s="14">
        <v>41547</v>
      </c>
      <c r="H346" s="68" t="s">
        <v>19</v>
      </c>
      <c r="I346" s="11">
        <v>1</v>
      </c>
      <c r="J346" s="11">
        <f t="shared" si="25"/>
        <v>15</v>
      </c>
      <c r="K346" s="11">
        <f t="shared" si="26"/>
        <v>42</v>
      </c>
      <c r="L346" s="11">
        <v>207</v>
      </c>
      <c r="M346" s="21">
        <f t="shared" si="24"/>
        <v>3105</v>
      </c>
      <c r="N346" s="11">
        <f t="shared" si="27"/>
        <v>9423</v>
      </c>
      <c r="O346" s="34"/>
    </row>
    <row r="347" ht="18" customHeight="1" spans="1:15">
      <c r="A347" s="18"/>
      <c r="B347" s="40"/>
      <c r="C347" s="16"/>
      <c r="D347" s="70"/>
      <c r="E347" s="14"/>
      <c r="F347" s="14">
        <v>41548</v>
      </c>
      <c r="G347" s="14">
        <v>42369</v>
      </c>
      <c r="H347" s="68" t="s">
        <v>20</v>
      </c>
      <c r="I347" s="11">
        <v>2</v>
      </c>
      <c r="J347" s="11">
        <f t="shared" si="25"/>
        <v>27</v>
      </c>
      <c r="K347" s="11"/>
      <c r="L347" s="11">
        <v>234</v>
      </c>
      <c r="M347" s="21">
        <f t="shared" si="24"/>
        <v>6318</v>
      </c>
      <c r="N347" s="11"/>
      <c r="O347" s="36"/>
    </row>
    <row r="348" ht="18" customHeight="1" spans="1:15">
      <c r="A348" s="12">
        <f>MAX(A$4:A347)+1</f>
        <v>152</v>
      </c>
      <c r="B348" s="40" t="s">
        <v>245</v>
      </c>
      <c r="C348" s="16"/>
      <c r="D348" s="13">
        <v>40391</v>
      </c>
      <c r="E348" s="14">
        <v>40391</v>
      </c>
      <c r="F348" s="14">
        <v>40422</v>
      </c>
      <c r="G348" s="14">
        <v>40908</v>
      </c>
      <c r="H348" s="68" t="s">
        <v>19</v>
      </c>
      <c r="I348" s="11">
        <v>1</v>
      </c>
      <c r="J348" s="11">
        <f t="shared" si="25"/>
        <v>16</v>
      </c>
      <c r="K348" s="12">
        <f t="shared" si="26"/>
        <v>64</v>
      </c>
      <c r="L348" s="11">
        <v>150</v>
      </c>
      <c r="M348" s="21">
        <f t="shared" si="24"/>
        <v>2400</v>
      </c>
      <c r="N348" s="12">
        <f t="shared" si="27"/>
        <v>13335</v>
      </c>
      <c r="O348" s="34"/>
    </row>
    <row r="349" ht="18" customHeight="1" spans="1:15">
      <c r="A349" s="16"/>
      <c r="B349" s="40"/>
      <c r="C349" s="16"/>
      <c r="D349" s="13"/>
      <c r="E349" s="14"/>
      <c r="F349" s="14">
        <v>40909</v>
      </c>
      <c r="G349" s="14">
        <v>41243</v>
      </c>
      <c r="H349" s="68" t="s">
        <v>19</v>
      </c>
      <c r="I349" s="11">
        <v>0</v>
      </c>
      <c r="J349" s="11">
        <f t="shared" si="25"/>
        <v>11</v>
      </c>
      <c r="K349" s="16"/>
      <c r="L349" s="11">
        <v>207</v>
      </c>
      <c r="M349" s="21">
        <f t="shared" si="24"/>
        <v>2277</v>
      </c>
      <c r="N349" s="16"/>
      <c r="O349" s="35"/>
    </row>
    <row r="350" ht="18" customHeight="1" spans="1:15">
      <c r="A350" s="18"/>
      <c r="B350" s="40"/>
      <c r="C350" s="16"/>
      <c r="D350" s="13"/>
      <c r="E350" s="14"/>
      <c r="F350" s="14">
        <v>41244</v>
      </c>
      <c r="G350" s="14">
        <v>42369</v>
      </c>
      <c r="H350" s="68" t="s">
        <v>20</v>
      </c>
      <c r="I350" s="11">
        <v>3</v>
      </c>
      <c r="J350" s="11">
        <f t="shared" si="25"/>
        <v>37</v>
      </c>
      <c r="K350" s="18"/>
      <c r="L350" s="11">
        <v>234</v>
      </c>
      <c r="M350" s="21">
        <f t="shared" si="24"/>
        <v>8658</v>
      </c>
      <c r="N350" s="18"/>
      <c r="O350" s="36"/>
    </row>
    <row r="351" ht="18" customHeight="1" spans="1:15">
      <c r="A351" s="12">
        <f>MAX(A$4:A350)+1</f>
        <v>153</v>
      </c>
      <c r="B351" s="40" t="s">
        <v>246</v>
      </c>
      <c r="C351" s="16"/>
      <c r="D351" s="13">
        <v>40725</v>
      </c>
      <c r="E351" s="13">
        <v>40725</v>
      </c>
      <c r="F351" s="14">
        <v>40756</v>
      </c>
      <c r="G351" s="14">
        <v>40908</v>
      </c>
      <c r="H351" s="66" t="s">
        <v>19</v>
      </c>
      <c r="I351" s="11">
        <v>0</v>
      </c>
      <c r="J351" s="11">
        <f t="shared" si="25"/>
        <v>5</v>
      </c>
      <c r="K351" s="21">
        <f t="shared" si="26"/>
        <v>53</v>
      </c>
      <c r="L351" s="11">
        <v>150</v>
      </c>
      <c r="M351" s="21">
        <f t="shared" si="24"/>
        <v>750</v>
      </c>
      <c r="N351" s="11">
        <f t="shared" si="27"/>
        <v>11334</v>
      </c>
      <c r="O351" s="34"/>
    </row>
    <row r="352" ht="18" customHeight="1" spans="1:15">
      <c r="A352" s="16"/>
      <c r="B352" s="40"/>
      <c r="C352" s="16"/>
      <c r="D352" s="13"/>
      <c r="E352" s="13"/>
      <c r="F352" s="14">
        <v>40909</v>
      </c>
      <c r="G352" s="14">
        <v>41639</v>
      </c>
      <c r="H352" s="66" t="s">
        <v>19</v>
      </c>
      <c r="I352" s="11">
        <v>1</v>
      </c>
      <c r="J352" s="11">
        <f t="shared" si="25"/>
        <v>24</v>
      </c>
      <c r="K352" s="21"/>
      <c r="L352" s="11">
        <v>207</v>
      </c>
      <c r="M352" s="21">
        <f t="shared" si="24"/>
        <v>4968</v>
      </c>
      <c r="N352" s="11"/>
      <c r="O352" s="35"/>
    </row>
    <row r="353" ht="18" customHeight="1" spans="1:15">
      <c r="A353" s="18"/>
      <c r="B353" s="40"/>
      <c r="C353" s="16"/>
      <c r="D353" s="13"/>
      <c r="E353" s="13"/>
      <c r="F353" s="14">
        <v>41640</v>
      </c>
      <c r="G353" s="14">
        <v>42369</v>
      </c>
      <c r="H353" s="66" t="s">
        <v>20</v>
      </c>
      <c r="I353" s="11">
        <v>1</v>
      </c>
      <c r="J353" s="11">
        <f t="shared" si="25"/>
        <v>24</v>
      </c>
      <c r="K353" s="21"/>
      <c r="L353" s="11">
        <v>234</v>
      </c>
      <c r="M353" s="21">
        <f t="shared" ref="M353:M416" si="28">L353*J353</f>
        <v>5616</v>
      </c>
      <c r="N353" s="11"/>
      <c r="O353" s="36"/>
    </row>
    <row r="354" ht="18" customHeight="1" spans="1:15">
      <c r="A354" s="11">
        <f>MAX(A$4:A353)+1</f>
        <v>154</v>
      </c>
      <c r="B354" s="40" t="s">
        <v>247</v>
      </c>
      <c r="C354" s="16"/>
      <c r="D354" s="13">
        <v>41456</v>
      </c>
      <c r="E354" s="14">
        <v>41456</v>
      </c>
      <c r="F354" s="14">
        <v>41487</v>
      </c>
      <c r="G354" s="14">
        <v>42338</v>
      </c>
      <c r="H354" s="66" t="s">
        <v>248</v>
      </c>
      <c r="I354" s="11">
        <v>2</v>
      </c>
      <c r="J354" s="11">
        <f t="shared" si="25"/>
        <v>28</v>
      </c>
      <c r="K354" s="11">
        <f t="shared" si="26"/>
        <v>28</v>
      </c>
      <c r="L354" s="11">
        <v>207</v>
      </c>
      <c r="M354" s="21">
        <f t="shared" si="28"/>
        <v>5796</v>
      </c>
      <c r="N354" s="21">
        <f t="shared" si="27"/>
        <v>5796</v>
      </c>
      <c r="O354" s="48"/>
    </row>
    <row r="355" ht="18" customHeight="1" spans="1:15">
      <c r="A355" s="11"/>
      <c r="B355" s="40"/>
      <c r="C355" s="16"/>
      <c r="D355" s="13"/>
      <c r="E355" s="14"/>
      <c r="F355" s="14">
        <v>42339</v>
      </c>
      <c r="G355" s="14">
        <v>42369</v>
      </c>
      <c r="H355" s="66" t="s">
        <v>20</v>
      </c>
      <c r="I355" s="11">
        <v>0</v>
      </c>
      <c r="J355" s="11">
        <f t="shared" si="25"/>
        <v>1</v>
      </c>
      <c r="K355" s="11">
        <f t="shared" si="26"/>
        <v>1</v>
      </c>
      <c r="L355" s="11">
        <v>234</v>
      </c>
      <c r="M355" s="21">
        <f t="shared" si="28"/>
        <v>234</v>
      </c>
      <c r="N355" s="21">
        <f t="shared" si="27"/>
        <v>234</v>
      </c>
      <c r="O355" s="48"/>
    </row>
    <row r="356" ht="18" customHeight="1" spans="1:15">
      <c r="A356" s="11">
        <f>MAX(A$4:A355)+1</f>
        <v>155</v>
      </c>
      <c r="B356" s="40" t="s">
        <v>249</v>
      </c>
      <c r="C356" s="16"/>
      <c r="D356" s="13">
        <v>37834</v>
      </c>
      <c r="E356" s="14">
        <v>37834</v>
      </c>
      <c r="F356" s="14">
        <v>37865</v>
      </c>
      <c r="G356" s="14">
        <v>40056</v>
      </c>
      <c r="H356" s="66" t="s">
        <v>32</v>
      </c>
      <c r="I356" s="11">
        <v>5</v>
      </c>
      <c r="J356" s="11">
        <f t="shared" si="25"/>
        <v>72</v>
      </c>
      <c r="K356" s="11">
        <f t="shared" si="26"/>
        <v>148</v>
      </c>
      <c r="L356" s="11">
        <v>150</v>
      </c>
      <c r="M356" s="21">
        <f t="shared" si="28"/>
        <v>10800</v>
      </c>
      <c r="N356" s="11">
        <f t="shared" si="27"/>
        <v>26792</v>
      </c>
      <c r="O356" s="34"/>
    </row>
    <row r="357" ht="18" customHeight="1" spans="1:15">
      <c r="A357" s="11"/>
      <c r="B357" s="40"/>
      <c r="C357" s="16"/>
      <c r="D357" s="13"/>
      <c r="E357" s="14"/>
      <c r="F357" s="14">
        <v>40057</v>
      </c>
      <c r="G357" s="14">
        <v>40908</v>
      </c>
      <c r="H357" s="66" t="s">
        <v>33</v>
      </c>
      <c r="I357" s="11">
        <v>2</v>
      </c>
      <c r="J357" s="11">
        <f t="shared" si="25"/>
        <v>28</v>
      </c>
      <c r="K357" s="11"/>
      <c r="L357" s="11">
        <v>170</v>
      </c>
      <c r="M357" s="21">
        <f t="shared" si="28"/>
        <v>4760</v>
      </c>
      <c r="N357" s="11"/>
      <c r="O357" s="35"/>
    </row>
    <row r="358" ht="18" customHeight="1" spans="1:15">
      <c r="A358" s="11"/>
      <c r="B358" s="40"/>
      <c r="C358" s="16"/>
      <c r="D358" s="13"/>
      <c r="E358" s="14"/>
      <c r="F358" s="14">
        <v>40909</v>
      </c>
      <c r="G358" s="14">
        <v>42369</v>
      </c>
      <c r="H358" s="66" t="s">
        <v>33</v>
      </c>
      <c r="I358" s="11">
        <v>3</v>
      </c>
      <c r="J358" s="11">
        <f t="shared" si="25"/>
        <v>48</v>
      </c>
      <c r="K358" s="11"/>
      <c r="L358" s="11">
        <v>234</v>
      </c>
      <c r="M358" s="21">
        <f t="shared" si="28"/>
        <v>11232</v>
      </c>
      <c r="N358" s="11"/>
      <c r="O358" s="36"/>
    </row>
    <row r="359" ht="18" customHeight="1" spans="1:15">
      <c r="A359" s="11">
        <f>MAX(A$4:A358)+1</f>
        <v>156</v>
      </c>
      <c r="B359" s="40" t="s">
        <v>250</v>
      </c>
      <c r="C359" s="16"/>
      <c r="D359" s="13">
        <v>39995</v>
      </c>
      <c r="E359" s="14">
        <v>41528</v>
      </c>
      <c r="F359" s="14">
        <v>41548</v>
      </c>
      <c r="G359" s="14">
        <v>42369</v>
      </c>
      <c r="H359" s="66" t="s">
        <v>20</v>
      </c>
      <c r="I359" s="11">
        <v>2</v>
      </c>
      <c r="J359" s="11">
        <f t="shared" si="25"/>
        <v>27</v>
      </c>
      <c r="K359" s="11">
        <f t="shared" si="26"/>
        <v>27</v>
      </c>
      <c r="L359" s="11">
        <v>234</v>
      </c>
      <c r="M359" s="21">
        <f t="shared" si="28"/>
        <v>6318</v>
      </c>
      <c r="N359" s="11">
        <f t="shared" si="27"/>
        <v>6318</v>
      </c>
      <c r="O359" s="48"/>
    </row>
    <row r="360" ht="18" customHeight="1" spans="1:15">
      <c r="A360" s="11">
        <f>MAX(A$4:A359)+1</f>
        <v>157</v>
      </c>
      <c r="B360" s="40" t="s">
        <v>251</v>
      </c>
      <c r="C360" s="16"/>
      <c r="D360" s="13">
        <v>37834</v>
      </c>
      <c r="E360" s="14">
        <v>37834</v>
      </c>
      <c r="F360" s="41">
        <v>37865</v>
      </c>
      <c r="G360" s="14">
        <v>39325</v>
      </c>
      <c r="H360" s="66" t="s">
        <v>19</v>
      </c>
      <c r="I360" s="11">
        <v>3</v>
      </c>
      <c r="J360" s="11">
        <f t="shared" si="25"/>
        <v>48</v>
      </c>
      <c r="K360" s="11">
        <f t="shared" si="26"/>
        <v>148</v>
      </c>
      <c r="L360" s="11">
        <v>150</v>
      </c>
      <c r="M360" s="21">
        <f t="shared" si="28"/>
        <v>7200</v>
      </c>
      <c r="N360" s="11">
        <f t="shared" si="27"/>
        <v>27272</v>
      </c>
      <c r="O360" s="34"/>
    </row>
    <row r="361" ht="18" customHeight="1" spans="1:15">
      <c r="A361" s="11"/>
      <c r="B361" s="40"/>
      <c r="C361" s="16"/>
      <c r="D361" s="13"/>
      <c r="E361" s="14"/>
      <c r="F361" s="14">
        <v>39326</v>
      </c>
      <c r="G361" s="14">
        <v>40908</v>
      </c>
      <c r="H361" s="66" t="s">
        <v>39</v>
      </c>
      <c r="I361" s="11">
        <v>4</v>
      </c>
      <c r="J361" s="11">
        <f t="shared" si="25"/>
        <v>52</v>
      </c>
      <c r="K361" s="11"/>
      <c r="L361" s="11">
        <v>170</v>
      </c>
      <c r="M361" s="21">
        <f t="shared" si="28"/>
        <v>8840</v>
      </c>
      <c r="N361" s="11"/>
      <c r="O361" s="35"/>
    </row>
    <row r="362" ht="18" customHeight="1" spans="1:15">
      <c r="A362" s="11"/>
      <c r="B362" s="40"/>
      <c r="C362" s="16"/>
      <c r="D362" s="13"/>
      <c r="E362" s="14"/>
      <c r="F362" s="14">
        <v>40909</v>
      </c>
      <c r="G362" s="14">
        <v>42369</v>
      </c>
      <c r="H362" s="66" t="s">
        <v>39</v>
      </c>
      <c r="I362" s="11">
        <v>3</v>
      </c>
      <c r="J362" s="11">
        <f t="shared" si="25"/>
        <v>48</v>
      </c>
      <c r="K362" s="11"/>
      <c r="L362" s="11">
        <v>234</v>
      </c>
      <c r="M362" s="21">
        <f t="shared" si="28"/>
        <v>11232</v>
      </c>
      <c r="N362" s="11"/>
      <c r="O362" s="36"/>
    </row>
    <row r="363" ht="18" customHeight="1" spans="1:15">
      <c r="A363" s="11">
        <f>MAX(A$4:A362)+1</f>
        <v>158</v>
      </c>
      <c r="B363" s="40" t="s">
        <v>252</v>
      </c>
      <c r="C363" s="16"/>
      <c r="D363" s="13">
        <v>40000</v>
      </c>
      <c r="E363" s="14">
        <v>40000</v>
      </c>
      <c r="F363" s="14">
        <v>40026</v>
      </c>
      <c r="G363" s="14">
        <v>40816</v>
      </c>
      <c r="H363" s="66" t="s">
        <v>19</v>
      </c>
      <c r="I363" s="11">
        <v>2</v>
      </c>
      <c r="J363" s="11">
        <f t="shared" si="25"/>
        <v>26</v>
      </c>
      <c r="K363" s="11">
        <f t="shared" si="26"/>
        <v>77</v>
      </c>
      <c r="L363" s="11">
        <v>150</v>
      </c>
      <c r="M363" s="21">
        <f t="shared" si="28"/>
        <v>3900</v>
      </c>
      <c r="N363" s="11">
        <f t="shared" si="27"/>
        <v>15642</v>
      </c>
      <c r="O363" s="34"/>
    </row>
    <row r="364" ht="18" customHeight="1" spans="1:15">
      <c r="A364" s="11"/>
      <c r="B364" s="40"/>
      <c r="C364" s="16"/>
      <c r="D364" s="13"/>
      <c r="E364" s="14"/>
      <c r="F364" s="14">
        <v>40817</v>
      </c>
      <c r="G364" s="14">
        <v>40908</v>
      </c>
      <c r="H364" s="66" t="s">
        <v>20</v>
      </c>
      <c r="I364" s="11">
        <v>0</v>
      </c>
      <c r="J364" s="11">
        <f t="shared" si="25"/>
        <v>3</v>
      </c>
      <c r="K364" s="11"/>
      <c r="L364" s="11">
        <v>170</v>
      </c>
      <c r="M364" s="21">
        <f t="shared" si="28"/>
        <v>510</v>
      </c>
      <c r="N364" s="11"/>
      <c r="O364" s="35"/>
    </row>
    <row r="365" ht="18" customHeight="1" spans="1:15">
      <c r="A365" s="11"/>
      <c r="B365" s="40"/>
      <c r="C365" s="16"/>
      <c r="D365" s="13"/>
      <c r="E365" s="14"/>
      <c r="F365" s="14">
        <v>40909</v>
      </c>
      <c r="G365" s="41">
        <v>42369</v>
      </c>
      <c r="H365" s="66" t="s">
        <v>20</v>
      </c>
      <c r="I365" s="11">
        <v>3</v>
      </c>
      <c r="J365" s="11">
        <f t="shared" si="25"/>
        <v>48</v>
      </c>
      <c r="K365" s="11"/>
      <c r="L365" s="11">
        <v>234</v>
      </c>
      <c r="M365" s="21">
        <f t="shared" si="28"/>
        <v>11232</v>
      </c>
      <c r="N365" s="11"/>
      <c r="O365" s="36"/>
    </row>
    <row r="366" ht="18" customHeight="1" spans="1:15">
      <c r="A366" s="11">
        <f>MAX(A$4:A365)+1</f>
        <v>159</v>
      </c>
      <c r="B366" s="40" t="s">
        <v>253</v>
      </c>
      <c r="C366" s="16"/>
      <c r="D366" s="13">
        <v>42186</v>
      </c>
      <c r="E366" s="14">
        <v>42186</v>
      </c>
      <c r="F366" s="14">
        <v>42217</v>
      </c>
      <c r="G366" s="14">
        <v>42369</v>
      </c>
      <c r="H366" s="66" t="s">
        <v>19</v>
      </c>
      <c r="I366" s="11">
        <v>0</v>
      </c>
      <c r="J366" s="11">
        <f t="shared" si="25"/>
        <v>5</v>
      </c>
      <c r="K366" s="11">
        <f t="shared" si="26"/>
        <v>5</v>
      </c>
      <c r="L366" s="11">
        <v>207</v>
      </c>
      <c r="M366" s="21">
        <f t="shared" si="28"/>
        <v>1035</v>
      </c>
      <c r="N366" s="11">
        <f t="shared" si="27"/>
        <v>1035</v>
      </c>
      <c r="O366" s="48"/>
    </row>
    <row r="367" ht="18" customHeight="1" spans="1:15">
      <c r="A367" s="11">
        <f>MAX(A$4:A366)+1</f>
        <v>160</v>
      </c>
      <c r="B367" s="40" t="s">
        <v>254</v>
      </c>
      <c r="C367" s="18"/>
      <c r="D367" s="13">
        <v>41821</v>
      </c>
      <c r="E367" s="14">
        <v>41821</v>
      </c>
      <c r="F367" s="14">
        <v>41852</v>
      </c>
      <c r="G367" s="14">
        <v>42369</v>
      </c>
      <c r="H367" s="66" t="s">
        <v>19</v>
      </c>
      <c r="I367" s="11">
        <v>1</v>
      </c>
      <c r="J367" s="11">
        <f t="shared" si="25"/>
        <v>17</v>
      </c>
      <c r="K367" s="11">
        <f t="shared" si="26"/>
        <v>17</v>
      </c>
      <c r="L367" s="11">
        <v>207</v>
      </c>
      <c r="M367" s="21">
        <f t="shared" si="28"/>
        <v>3519</v>
      </c>
      <c r="N367" s="11">
        <f t="shared" si="27"/>
        <v>3519</v>
      </c>
      <c r="O367" s="48"/>
    </row>
    <row r="368" ht="18" customHeight="1" spans="1:15">
      <c r="A368" s="11">
        <f>MAX(A$4:A367)+1</f>
        <v>161</v>
      </c>
      <c r="B368" s="40" t="s">
        <v>255</v>
      </c>
      <c r="C368" s="11" t="s">
        <v>240</v>
      </c>
      <c r="D368" s="70">
        <v>37104</v>
      </c>
      <c r="E368" s="14">
        <v>37693</v>
      </c>
      <c r="F368" s="14">
        <v>37712</v>
      </c>
      <c r="G368" s="14">
        <v>40908</v>
      </c>
      <c r="H368" s="66" t="s">
        <v>19</v>
      </c>
      <c r="I368" s="11">
        <v>8</v>
      </c>
      <c r="J368" s="11">
        <f t="shared" ref="J368:J431" si="29">DATEDIF(F368,G368,"M")+1</f>
        <v>105</v>
      </c>
      <c r="K368" s="11">
        <f t="shared" si="26"/>
        <v>153</v>
      </c>
      <c r="L368" s="11">
        <v>150</v>
      </c>
      <c r="M368" s="21">
        <f t="shared" si="28"/>
        <v>15750</v>
      </c>
      <c r="N368" s="11">
        <f t="shared" si="27"/>
        <v>26091</v>
      </c>
      <c r="O368" s="34"/>
    </row>
    <row r="369" ht="18" customHeight="1" spans="1:15">
      <c r="A369" s="11"/>
      <c r="B369" s="40"/>
      <c r="C369" s="11"/>
      <c r="D369" s="70"/>
      <c r="E369" s="14"/>
      <c r="F369" s="14">
        <v>40909</v>
      </c>
      <c r="G369" s="14">
        <v>41912</v>
      </c>
      <c r="H369" s="66" t="s">
        <v>19</v>
      </c>
      <c r="I369" s="11">
        <v>2</v>
      </c>
      <c r="J369" s="11">
        <f t="shared" si="29"/>
        <v>33</v>
      </c>
      <c r="K369" s="11"/>
      <c r="L369" s="11">
        <v>207</v>
      </c>
      <c r="M369" s="21">
        <f t="shared" si="28"/>
        <v>6831</v>
      </c>
      <c r="N369" s="11"/>
      <c r="O369" s="35"/>
    </row>
    <row r="370" ht="18" customHeight="1" spans="1:15">
      <c r="A370" s="11"/>
      <c r="B370" s="40"/>
      <c r="C370" s="11"/>
      <c r="D370" s="70"/>
      <c r="E370" s="14"/>
      <c r="F370" s="14">
        <v>41913</v>
      </c>
      <c r="G370" s="14">
        <v>42369</v>
      </c>
      <c r="H370" s="66" t="s">
        <v>33</v>
      </c>
      <c r="I370" s="11">
        <v>1</v>
      </c>
      <c r="J370" s="11">
        <f t="shared" si="29"/>
        <v>15</v>
      </c>
      <c r="K370" s="11"/>
      <c r="L370" s="11">
        <v>234</v>
      </c>
      <c r="M370" s="21">
        <f t="shared" si="28"/>
        <v>3510</v>
      </c>
      <c r="N370" s="11"/>
      <c r="O370" s="36"/>
    </row>
    <row r="371" ht="18" customHeight="1" spans="1:15">
      <c r="A371" s="40">
        <f>MAX(A$4:A370)+1</f>
        <v>162</v>
      </c>
      <c r="B371" s="40" t="s">
        <v>256</v>
      </c>
      <c r="C371" s="12" t="s">
        <v>257</v>
      </c>
      <c r="D371" s="13">
        <v>37834</v>
      </c>
      <c r="E371" s="14">
        <v>37834</v>
      </c>
      <c r="F371" s="14">
        <v>37865</v>
      </c>
      <c r="G371" s="14">
        <v>39113</v>
      </c>
      <c r="H371" s="66" t="s">
        <v>19</v>
      </c>
      <c r="I371" s="11">
        <v>3</v>
      </c>
      <c r="J371" s="11">
        <f t="shared" si="29"/>
        <v>41</v>
      </c>
      <c r="K371" s="11">
        <f t="shared" si="26"/>
        <v>148</v>
      </c>
      <c r="L371" s="46">
        <v>150</v>
      </c>
      <c r="M371" s="21">
        <f t="shared" si="28"/>
        <v>6150</v>
      </c>
      <c r="N371" s="11">
        <f t="shared" si="27"/>
        <v>28000</v>
      </c>
      <c r="O371" s="34"/>
    </row>
    <row r="372" ht="18" customHeight="1" spans="1:15">
      <c r="A372" s="11"/>
      <c r="B372" s="40"/>
      <c r="C372" s="16"/>
      <c r="D372" s="13"/>
      <c r="E372" s="14"/>
      <c r="F372" s="14">
        <v>39114</v>
      </c>
      <c r="G372" s="14">
        <v>40359</v>
      </c>
      <c r="H372" s="66" t="s">
        <v>258</v>
      </c>
      <c r="I372" s="11">
        <v>3</v>
      </c>
      <c r="J372" s="11">
        <f t="shared" si="29"/>
        <v>41</v>
      </c>
      <c r="K372" s="11"/>
      <c r="L372" s="46">
        <v>170</v>
      </c>
      <c r="M372" s="21">
        <f t="shared" si="28"/>
        <v>6970</v>
      </c>
      <c r="N372" s="11"/>
      <c r="O372" s="35"/>
    </row>
    <row r="373" ht="18" customHeight="1" spans="1:15">
      <c r="A373" s="11"/>
      <c r="B373" s="40"/>
      <c r="C373" s="16"/>
      <c r="D373" s="13"/>
      <c r="E373" s="14"/>
      <c r="F373" s="14">
        <v>40360</v>
      </c>
      <c r="G373" s="14">
        <v>40908</v>
      </c>
      <c r="H373" s="66" t="s">
        <v>259</v>
      </c>
      <c r="I373" s="11">
        <v>1</v>
      </c>
      <c r="J373" s="11">
        <f t="shared" si="29"/>
        <v>18</v>
      </c>
      <c r="K373" s="11"/>
      <c r="L373" s="46">
        <v>170</v>
      </c>
      <c r="M373" s="21">
        <f t="shared" si="28"/>
        <v>3060</v>
      </c>
      <c r="N373" s="11"/>
      <c r="O373" s="35"/>
    </row>
    <row r="374" ht="18" customHeight="1" spans="1:15">
      <c r="A374" s="11"/>
      <c r="B374" s="40"/>
      <c r="C374" s="16"/>
      <c r="D374" s="13"/>
      <c r="E374" s="14"/>
      <c r="F374" s="14">
        <v>40909</v>
      </c>
      <c r="G374" s="14">
        <v>41943</v>
      </c>
      <c r="H374" s="66" t="s">
        <v>259</v>
      </c>
      <c r="I374" s="11">
        <v>2</v>
      </c>
      <c r="J374" s="11">
        <f t="shared" si="29"/>
        <v>34</v>
      </c>
      <c r="K374" s="11"/>
      <c r="L374" s="46">
        <v>234</v>
      </c>
      <c r="M374" s="21">
        <f t="shared" si="28"/>
        <v>7956</v>
      </c>
      <c r="N374" s="11"/>
      <c r="O374" s="35"/>
    </row>
    <row r="375" ht="18" customHeight="1" spans="1:15">
      <c r="A375" s="11"/>
      <c r="B375" s="40"/>
      <c r="C375" s="16"/>
      <c r="D375" s="13"/>
      <c r="E375" s="14"/>
      <c r="F375" s="14">
        <v>41944</v>
      </c>
      <c r="G375" s="14">
        <v>42369</v>
      </c>
      <c r="H375" s="66" t="s">
        <v>260</v>
      </c>
      <c r="I375" s="11">
        <v>1</v>
      </c>
      <c r="J375" s="11">
        <f t="shared" si="29"/>
        <v>14</v>
      </c>
      <c r="K375" s="11"/>
      <c r="L375" s="46">
        <v>276</v>
      </c>
      <c r="M375" s="21">
        <f t="shared" si="28"/>
        <v>3864</v>
      </c>
      <c r="N375" s="11"/>
      <c r="O375" s="36"/>
    </row>
    <row r="376" ht="18" customHeight="1" spans="1:15">
      <c r="A376" s="11">
        <f>MAX(A$4:A375)+1</f>
        <v>163</v>
      </c>
      <c r="B376" s="40" t="s">
        <v>261</v>
      </c>
      <c r="C376" s="16"/>
      <c r="D376" s="13">
        <v>41091</v>
      </c>
      <c r="E376" s="14">
        <v>41091</v>
      </c>
      <c r="F376" s="14">
        <v>41122</v>
      </c>
      <c r="G376" s="14">
        <v>42277</v>
      </c>
      <c r="H376" s="66" t="s">
        <v>19</v>
      </c>
      <c r="I376" s="11">
        <v>3</v>
      </c>
      <c r="J376" s="11">
        <f t="shared" si="29"/>
        <v>38</v>
      </c>
      <c r="K376" s="11">
        <f t="shared" si="26"/>
        <v>41</v>
      </c>
      <c r="L376" s="46">
        <v>207</v>
      </c>
      <c r="M376" s="21">
        <f t="shared" si="28"/>
        <v>7866</v>
      </c>
      <c r="N376" s="11">
        <f t="shared" si="27"/>
        <v>8568</v>
      </c>
      <c r="O376" s="34"/>
    </row>
    <row r="377" ht="18" customHeight="1" spans="1:15">
      <c r="A377" s="11"/>
      <c r="B377" s="40"/>
      <c r="C377" s="16"/>
      <c r="D377" s="13"/>
      <c r="E377" s="14"/>
      <c r="F377" s="14">
        <v>42278</v>
      </c>
      <c r="G377" s="14">
        <v>42369</v>
      </c>
      <c r="H377" s="66" t="s">
        <v>20</v>
      </c>
      <c r="I377" s="11">
        <v>0</v>
      </c>
      <c r="J377" s="11">
        <f t="shared" si="29"/>
        <v>3</v>
      </c>
      <c r="K377" s="11"/>
      <c r="L377" s="46">
        <v>234</v>
      </c>
      <c r="M377" s="21">
        <f t="shared" si="28"/>
        <v>702</v>
      </c>
      <c r="N377" s="11"/>
      <c r="O377" s="36"/>
    </row>
    <row r="378" ht="18" customHeight="1" spans="1:15">
      <c r="A378" s="11">
        <f>MAX(A$4:A377)+1</f>
        <v>164</v>
      </c>
      <c r="B378" s="40" t="s">
        <v>262</v>
      </c>
      <c r="C378" s="16"/>
      <c r="D378" s="13">
        <v>39995</v>
      </c>
      <c r="E378" s="14">
        <v>39995</v>
      </c>
      <c r="F378" s="14">
        <v>40026</v>
      </c>
      <c r="G378" s="14">
        <v>40056</v>
      </c>
      <c r="H378" s="66" t="s">
        <v>19</v>
      </c>
      <c r="I378" s="11">
        <v>0</v>
      </c>
      <c r="J378" s="11">
        <f t="shared" si="29"/>
        <v>1</v>
      </c>
      <c r="K378" s="11">
        <f t="shared" si="26"/>
        <v>77</v>
      </c>
      <c r="L378" s="46">
        <v>150</v>
      </c>
      <c r="M378" s="21">
        <f t="shared" si="28"/>
        <v>150</v>
      </c>
      <c r="N378" s="11">
        <f t="shared" si="27"/>
        <v>16142</v>
      </c>
      <c r="O378" s="34"/>
    </row>
    <row r="379" ht="18" customHeight="1" spans="1:15">
      <c r="A379" s="11"/>
      <c r="B379" s="40"/>
      <c r="C379" s="16"/>
      <c r="D379" s="13"/>
      <c r="E379" s="14"/>
      <c r="F379" s="14">
        <v>40057</v>
      </c>
      <c r="G379" s="14">
        <v>40908</v>
      </c>
      <c r="H379" s="66" t="s">
        <v>20</v>
      </c>
      <c r="I379" s="11">
        <v>2</v>
      </c>
      <c r="J379" s="11">
        <f t="shared" si="29"/>
        <v>28</v>
      </c>
      <c r="K379" s="11"/>
      <c r="L379" s="46">
        <v>170</v>
      </c>
      <c r="M379" s="21">
        <f t="shared" si="28"/>
        <v>4760</v>
      </c>
      <c r="N379" s="11"/>
      <c r="O379" s="35"/>
    </row>
    <row r="380" ht="18" customHeight="1" spans="1:15">
      <c r="A380" s="11"/>
      <c r="B380" s="40"/>
      <c r="C380" s="16"/>
      <c r="D380" s="13"/>
      <c r="E380" s="14"/>
      <c r="F380" s="14">
        <v>40909</v>
      </c>
      <c r="G380" s="14">
        <v>42369</v>
      </c>
      <c r="H380" s="66" t="s">
        <v>20</v>
      </c>
      <c r="I380" s="11">
        <v>3</v>
      </c>
      <c r="J380" s="11">
        <f t="shared" si="29"/>
        <v>48</v>
      </c>
      <c r="K380" s="11"/>
      <c r="L380" s="46">
        <v>234</v>
      </c>
      <c r="M380" s="21">
        <f t="shared" si="28"/>
        <v>11232</v>
      </c>
      <c r="N380" s="11"/>
      <c r="O380" s="36"/>
    </row>
    <row r="381" ht="18" customHeight="1" spans="1:15">
      <c r="A381" s="11">
        <f>MAX(A$4:A380)+1</f>
        <v>165</v>
      </c>
      <c r="B381" s="40" t="s">
        <v>263</v>
      </c>
      <c r="C381" s="16"/>
      <c r="D381" s="13">
        <v>41793</v>
      </c>
      <c r="E381" s="14">
        <v>42186</v>
      </c>
      <c r="F381" s="14">
        <v>42217</v>
      </c>
      <c r="G381" s="14">
        <v>42369</v>
      </c>
      <c r="H381" s="66" t="s">
        <v>19</v>
      </c>
      <c r="I381" s="11">
        <v>0</v>
      </c>
      <c r="J381" s="11">
        <f t="shared" si="29"/>
        <v>5</v>
      </c>
      <c r="K381" s="11">
        <f t="shared" si="26"/>
        <v>5</v>
      </c>
      <c r="L381" s="46">
        <v>207</v>
      </c>
      <c r="M381" s="21">
        <f t="shared" si="28"/>
        <v>1035</v>
      </c>
      <c r="N381" s="11">
        <f t="shared" si="27"/>
        <v>1035</v>
      </c>
      <c r="O381" s="48"/>
    </row>
    <row r="382" ht="18" customHeight="1" spans="1:15">
      <c r="A382" s="11">
        <f>MAX(A$4:A381)+1</f>
        <v>166</v>
      </c>
      <c r="B382" s="40" t="s">
        <v>264</v>
      </c>
      <c r="C382" s="16"/>
      <c r="D382" s="13">
        <v>41821</v>
      </c>
      <c r="E382" s="14">
        <v>41821</v>
      </c>
      <c r="F382" s="14">
        <v>41852</v>
      </c>
      <c r="G382" s="14">
        <v>42369</v>
      </c>
      <c r="H382" s="66" t="s">
        <v>19</v>
      </c>
      <c r="I382" s="11">
        <v>1</v>
      </c>
      <c r="J382" s="11">
        <f t="shared" si="29"/>
        <v>17</v>
      </c>
      <c r="K382" s="11">
        <f t="shared" si="26"/>
        <v>17</v>
      </c>
      <c r="L382" s="46">
        <v>207</v>
      </c>
      <c r="M382" s="21">
        <f t="shared" si="28"/>
        <v>3519</v>
      </c>
      <c r="N382" s="11">
        <f t="shared" si="27"/>
        <v>3519</v>
      </c>
      <c r="O382" s="48"/>
    </row>
    <row r="383" ht="18" customHeight="1" spans="1:15">
      <c r="A383" s="11">
        <f>MAX(A$4:A382)+1</f>
        <v>167</v>
      </c>
      <c r="B383" s="40" t="s">
        <v>265</v>
      </c>
      <c r="C383" s="16"/>
      <c r="D383" s="13">
        <v>39814</v>
      </c>
      <c r="E383" s="14">
        <v>39814</v>
      </c>
      <c r="F383" s="14">
        <v>39845</v>
      </c>
      <c r="G383" s="14">
        <v>40056</v>
      </c>
      <c r="H383" s="66" t="s">
        <v>19</v>
      </c>
      <c r="I383" s="11">
        <v>0</v>
      </c>
      <c r="J383" s="11">
        <f t="shared" si="29"/>
        <v>7</v>
      </c>
      <c r="K383" s="11">
        <f t="shared" si="26"/>
        <v>83</v>
      </c>
      <c r="L383" s="46">
        <v>150</v>
      </c>
      <c r="M383" s="21">
        <f t="shared" si="28"/>
        <v>1050</v>
      </c>
      <c r="N383" s="11">
        <f t="shared" si="27"/>
        <v>17042</v>
      </c>
      <c r="O383" s="34"/>
    </row>
    <row r="384" ht="18" customHeight="1" spans="1:15">
      <c r="A384" s="11"/>
      <c r="B384" s="40"/>
      <c r="C384" s="16"/>
      <c r="D384" s="13"/>
      <c r="E384" s="14"/>
      <c r="F384" s="14">
        <v>40057</v>
      </c>
      <c r="G384" s="14">
        <v>40908</v>
      </c>
      <c r="H384" s="66" t="s">
        <v>20</v>
      </c>
      <c r="I384" s="11">
        <v>2</v>
      </c>
      <c r="J384" s="11">
        <f t="shared" si="29"/>
        <v>28</v>
      </c>
      <c r="K384" s="11"/>
      <c r="L384" s="46">
        <v>170</v>
      </c>
      <c r="M384" s="21">
        <f t="shared" si="28"/>
        <v>4760</v>
      </c>
      <c r="N384" s="11"/>
      <c r="O384" s="35"/>
    </row>
    <row r="385" ht="18" customHeight="1" spans="1:15">
      <c r="A385" s="11"/>
      <c r="B385" s="40"/>
      <c r="C385" s="16"/>
      <c r="D385" s="13"/>
      <c r="E385" s="14"/>
      <c r="F385" s="14">
        <v>40909</v>
      </c>
      <c r="G385" s="14">
        <v>42369</v>
      </c>
      <c r="H385" s="66" t="s">
        <v>20</v>
      </c>
      <c r="I385" s="11">
        <v>3</v>
      </c>
      <c r="J385" s="11">
        <f t="shared" si="29"/>
        <v>48</v>
      </c>
      <c r="K385" s="11"/>
      <c r="L385" s="46">
        <v>234</v>
      </c>
      <c r="M385" s="21">
        <f t="shared" si="28"/>
        <v>11232</v>
      </c>
      <c r="N385" s="11"/>
      <c r="O385" s="36"/>
    </row>
    <row r="386" ht="18" customHeight="1" spans="1:15">
      <c r="A386" s="11">
        <f>MAX(A$4:A385)+1</f>
        <v>168</v>
      </c>
      <c r="B386" s="40" t="s">
        <v>266</v>
      </c>
      <c r="C386" s="16"/>
      <c r="D386" s="13">
        <v>38204</v>
      </c>
      <c r="E386" s="14">
        <v>38204</v>
      </c>
      <c r="F386" s="14">
        <v>38235</v>
      </c>
      <c r="G386" s="14">
        <v>39691</v>
      </c>
      <c r="H386" s="66" t="s">
        <v>46</v>
      </c>
      <c r="I386" s="11">
        <v>3</v>
      </c>
      <c r="J386" s="11">
        <f t="shared" si="29"/>
        <v>48</v>
      </c>
      <c r="K386" s="11">
        <f t="shared" si="26"/>
        <v>136</v>
      </c>
      <c r="L386" s="46">
        <v>150</v>
      </c>
      <c r="M386" s="21">
        <f t="shared" si="28"/>
        <v>7200</v>
      </c>
      <c r="N386" s="11">
        <f t="shared" si="27"/>
        <v>25232</v>
      </c>
      <c r="O386" s="34"/>
    </row>
    <row r="387" ht="18" customHeight="1" spans="1:15">
      <c r="A387" s="11"/>
      <c r="B387" s="40"/>
      <c r="C387" s="16"/>
      <c r="D387" s="13"/>
      <c r="E387" s="14"/>
      <c r="F387" s="14">
        <v>39692</v>
      </c>
      <c r="G387" s="14">
        <v>40908</v>
      </c>
      <c r="H387" s="66" t="s">
        <v>20</v>
      </c>
      <c r="I387" s="11">
        <v>3</v>
      </c>
      <c r="J387" s="11">
        <f t="shared" si="29"/>
        <v>40</v>
      </c>
      <c r="K387" s="11"/>
      <c r="L387" s="46">
        <v>170</v>
      </c>
      <c r="M387" s="21">
        <f t="shared" si="28"/>
        <v>6800</v>
      </c>
      <c r="N387" s="11"/>
      <c r="O387" s="35"/>
    </row>
    <row r="388" ht="18" customHeight="1" spans="1:15">
      <c r="A388" s="11"/>
      <c r="B388" s="40"/>
      <c r="C388" s="16"/>
      <c r="D388" s="13"/>
      <c r="E388" s="14"/>
      <c r="F388" s="14">
        <v>40909</v>
      </c>
      <c r="G388" s="14">
        <v>42369</v>
      </c>
      <c r="H388" s="66" t="s">
        <v>20</v>
      </c>
      <c r="I388" s="11">
        <v>3</v>
      </c>
      <c r="J388" s="11">
        <f t="shared" si="29"/>
        <v>48</v>
      </c>
      <c r="K388" s="11"/>
      <c r="L388" s="46">
        <v>234</v>
      </c>
      <c r="M388" s="21">
        <f t="shared" si="28"/>
        <v>11232</v>
      </c>
      <c r="N388" s="11"/>
      <c r="O388" s="36"/>
    </row>
    <row r="389" ht="18" customHeight="1" spans="1:15">
      <c r="A389" s="11">
        <f>MAX(A$4:A388)+1</f>
        <v>169</v>
      </c>
      <c r="B389" s="40" t="s">
        <v>267</v>
      </c>
      <c r="C389" s="18"/>
      <c r="D389" s="70">
        <v>35307</v>
      </c>
      <c r="E389" s="14">
        <v>41821</v>
      </c>
      <c r="F389" s="14">
        <v>41852</v>
      </c>
      <c r="G389" s="14">
        <v>42369</v>
      </c>
      <c r="H389" s="66" t="s">
        <v>19</v>
      </c>
      <c r="I389" s="11">
        <v>1</v>
      </c>
      <c r="J389" s="11">
        <f t="shared" si="29"/>
        <v>17</v>
      </c>
      <c r="K389" s="11">
        <f t="shared" ref="K389:K452" si="30">SUM(J389:J1009)-SUM(K390:K1009)</f>
        <v>17</v>
      </c>
      <c r="L389" s="46">
        <v>207</v>
      </c>
      <c r="M389" s="21">
        <f t="shared" si="28"/>
        <v>3519</v>
      </c>
      <c r="N389" s="11">
        <f t="shared" ref="N389:N452" si="31">SUM(M389:M1009)-SUM(N390:N1009)</f>
        <v>3519</v>
      </c>
      <c r="O389" s="48"/>
    </row>
    <row r="390" ht="18" customHeight="1" spans="1:15">
      <c r="A390" s="11">
        <f>MAX(A$4:A389)+1</f>
        <v>170</v>
      </c>
      <c r="B390" s="40" t="s">
        <v>268</v>
      </c>
      <c r="C390" s="12" t="s">
        <v>257</v>
      </c>
      <c r="D390" s="13">
        <v>37438</v>
      </c>
      <c r="E390" s="14">
        <v>37438</v>
      </c>
      <c r="F390" s="14">
        <v>37469</v>
      </c>
      <c r="G390" s="14">
        <v>39051</v>
      </c>
      <c r="H390" s="66" t="s">
        <v>19</v>
      </c>
      <c r="I390" s="11">
        <v>4</v>
      </c>
      <c r="J390" s="11">
        <f t="shared" si="29"/>
        <v>52</v>
      </c>
      <c r="K390" s="11">
        <f t="shared" si="30"/>
        <v>161</v>
      </c>
      <c r="L390" s="46">
        <v>150</v>
      </c>
      <c r="M390" s="21">
        <f t="shared" si="28"/>
        <v>7800</v>
      </c>
      <c r="N390" s="11">
        <f t="shared" si="31"/>
        <v>31808</v>
      </c>
      <c r="O390" s="34"/>
    </row>
    <row r="391" ht="18" customHeight="1" spans="1:15">
      <c r="A391" s="11"/>
      <c r="B391" s="40"/>
      <c r="C391" s="16"/>
      <c r="D391" s="13"/>
      <c r="E391" s="14"/>
      <c r="F391" s="14">
        <v>39052</v>
      </c>
      <c r="G391" s="14">
        <v>40512</v>
      </c>
      <c r="H391" s="66" t="s">
        <v>24</v>
      </c>
      <c r="I391" s="11">
        <v>3</v>
      </c>
      <c r="J391" s="11">
        <f t="shared" si="29"/>
        <v>48</v>
      </c>
      <c r="K391" s="11"/>
      <c r="L391" s="46">
        <v>170</v>
      </c>
      <c r="M391" s="21">
        <f t="shared" si="28"/>
        <v>8160</v>
      </c>
      <c r="N391" s="11"/>
      <c r="O391" s="35"/>
    </row>
    <row r="392" ht="18" customHeight="1" spans="1:15">
      <c r="A392" s="11"/>
      <c r="B392" s="40"/>
      <c r="C392" s="16"/>
      <c r="D392" s="13"/>
      <c r="E392" s="14"/>
      <c r="F392" s="14">
        <v>40513</v>
      </c>
      <c r="G392" s="14">
        <v>40908</v>
      </c>
      <c r="H392" s="66" t="s">
        <v>136</v>
      </c>
      <c r="I392" s="11">
        <v>3</v>
      </c>
      <c r="J392" s="11">
        <f t="shared" si="29"/>
        <v>13</v>
      </c>
      <c r="K392" s="11"/>
      <c r="L392" s="46">
        <v>200</v>
      </c>
      <c r="M392" s="21">
        <f t="shared" si="28"/>
        <v>2600</v>
      </c>
      <c r="N392" s="11"/>
      <c r="O392" s="35"/>
    </row>
    <row r="393" ht="18" customHeight="1" spans="1:15">
      <c r="A393" s="11"/>
      <c r="B393" s="40"/>
      <c r="C393" s="16"/>
      <c r="D393" s="13"/>
      <c r="E393" s="14"/>
      <c r="F393" s="14">
        <v>40909</v>
      </c>
      <c r="G393" s="14">
        <v>42369</v>
      </c>
      <c r="H393" s="66" t="s">
        <v>136</v>
      </c>
      <c r="I393" s="11">
        <v>3</v>
      </c>
      <c r="J393" s="11">
        <f t="shared" si="29"/>
        <v>48</v>
      </c>
      <c r="K393" s="11"/>
      <c r="L393" s="46">
        <v>276</v>
      </c>
      <c r="M393" s="21">
        <f t="shared" si="28"/>
        <v>13248</v>
      </c>
      <c r="N393" s="11"/>
      <c r="O393" s="36"/>
    </row>
    <row r="394" ht="18" customHeight="1" spans="1:15">
      <c r="A394" s="11">
        <f>MAX(A$4:A393)+1</f>
        <v>171</v>
      </c>
      <c r="B394" s="40" t="s">
        <v>269</v>
      </c>
      <c r="C394" s="16"/>
      <c r="D394" s="13">
        <v>40756</v>
      </c>
      <c r="E394" s="14">
        <v>41821</v>
      </c>
      <c r="F394" s="14">
        <v>41852</v>
      </c>
      <c r="G394" s="14">
        <v>42338</v>
      </c>
      <c r="H394" s="68" t="s">
        <v>19</v>
      </c>
      <c r="I394" s="11">
        <v>1</v>
      </c>
      <c r="J394" s="11">
        <f t="shared" si="29"/>
        <v>16</v>
      </c>
      <c r="K394" s="12">
        <f t="shared" si="30"/>
        <v>17</v>
      </c>
      <c r="L394" s="46">
        <v>207</v>
      </c>
      <c r="M394" s="21">
        <f t="shared" si="28"/>
        <v>3312</v>
      </c>
      <c r="N394" s="12">
        <f t="shared" si="31"/>
        <v>3546</v>
      </c>
      <c r="O394" s="34"/>
    </row>
    <row r="395" ht="18" customHeight="1" spans="1:15">
      <c r="A395" s="11"/>
      <c r="B395" s="40"/>
      <c r="C395" s="16"/>
      <c r="D395" s="13"/>
      <c r="E395" s="14"/>
      <c r="F395" s="14">
        <v>42339</v>
      </c>
      <c r="G395" s="14">
        <v>42369</v>
      </c>
      <c r="H395" s="66" t="s">
        <v>33</v>
      </c>
      <c r="I395" s="11">
        <v>0</v>
      </c>
      <c r="J395" s="11">
        <f t="shared" si="29"/>
        <v>1</v>
      </c>
      <c r="K395" s="18"/>
      <c r="L395" s="46">
        <v>234</v>
      </c>
      <c r="M395" s="21">
        <f t="shared" si="28"/>
        <v>234</v>
      </c>
      <c r="N395" s="18"/>
      <c r="O395" s="36"/>
    </row>
    <row r="396" ht="18" customHeight="1" spans="1:15">
      <c r="A396" s="11">
        <f>MAX(A$4:A395)+1</f>
        <v>172</v>
      </c>
      <c r="B396" s="40" t="s">
        <v>270</v>
      </c>
      <c r="C396" s="16"/>
      <c r="D396" s="13">
        <v>41456</v>
      </c>
      <c r="E396" s="14">
        <v>41456</v>
      </c>
      <c r="F396" s="14">
        <v>41487</v>
      </c>
      <c r="G396" s="14">
        <v>41912</v>
      </c>
      <c r="H396" s="68" t="s">
        <v>19</v>
      </c>
      <c r="I396" s="11">
        <v>1</v>
      </c>
      <c r="J396" s="11">
        <f t="shared" si="29"/>
        <v>14</v>
      </c>
      <c r="K396" s="12">
        <f t="shared" si="30"/>
        <v>29</v>
      </c>
      <c r="L396" s="46">
        <v>207</v>
      </c>
      <c r="M396" s="21">
        <f t="shared" si="28"/>
        <v>2898</v>
      </c>
      <c r="N396" s="12">
        <f t="shared" si="31"/>
        <v>6408</v>
      </c>
      <c r="O396" s="48"/>
    </row>
    <row r="397" ht="18" customHeight="1" spans="1:15">
      <c r="A397" s="11"/>
      <c r="B397" s="40"/>
      <c r="C397" s="16"/>
      <c r="D397" s="13"/>
      <c r="E397" s="14"/>
      <c r="F397" s="14">
        <v>41913</v>
      </c>
      <c r="G397" s="14">
        <v>42369</v>
      </c>
      <c r="H397" s="66" t="s">
        <v>20</v>
      </c>
      <c r="I397" s="11">
        <v>1</v>
      </c>
      <c r="J397" s="11">
        <f t="shared" si="29"/>
        <v>15</v>
      </c>
      <c r="K397" s="18"/>
      <c r="L397" s="46">
        <v>234</v>
      </c>
      <c r="M397" s="21">
        <f t="shared" si="28"/>
        <v>3510</v>
      </c>
      <c r="N397" s="18"/>
      <c r="O397" s="48"/>
    </row>
    <row r="398" ht="18" customHeight="1" spans="1:15">
      <c r="A398" s="11">
        <f>MAX(A$4:A397)+1</f>
        <v>173</v>
      </c>
      <c r="B398" s="40" t="s">
        <v>271</v>
      </c>
      <c r="C398" s="16"/>
      <c r="D398" s="13">
        <v>39995</v>
      </c>
      <c r="E398" s="14">
        <v>39995</v>
      </c>
      <c r="F398" s="14">
        <v>40026</v>
      </c>
      <c r="G398" s="14">
        <v>40908</v>
      </c>
      <c r="H398" s="68" t="s">
        <v>19</v>
      </c>
      <c r="I398" s="11">
        <v>2</v>
      </c>
      <c r="J398" s="11">
        <f t="shared" si="29"/>
        <v>29</v>
      </c>
      <c r="K398" s="11">
        <f t="shared" si="30"/>
        <v>77</v>
      </c>
      <c r="L398" s="46">
        <v>150</v>
      </c>
      <c r="M398" s="21">
        <f t="shared" si="28"/>
        <v>4350</v>
      </c>
      <c r="N398" s="11">
        <f t="shared" si="31"/>
        <v>14961</v>
      </c>
      <c r="O398" s="34"/>
    </row>
    <row r="399" ht="18" customHeight="1" spans="1:15">
      <c r="A399" s="11"/>
      <c r="B399" s="40"/>
      <c r="C399" s="16"/>
      <c r="D399" s="13"/>
      <c r="E399" s="14"/>
      <c r="F399" s="14">
        <v>40909</v>
      </c>
      <c r="G399" s="14">
        <v>41608</v>
      </c>
      <c r="H399" s="66" t="s">
        <v>19</v>
      </c>
      <c r="I399" s="11">
        <v>1</v>
      </c>
      <c r="J399" s="11">
        <f t="shared" si="29"/>
        <v>23</v>
      </c>
      <c r="K399" s="11"/>
      <c r="L399" s="46">
        <v>207</v>
      </c>
      <c r="M399" s="21">
        <f t="shared" si="28"/>
        <v>4761</v>
      </c>
      <c r="N399" s="11"/>
      <c r="O399" s="35"/>
    </row>
    <row r="400" ht="18" customHeight="1" spans="1:15">
      <c r="A400" s="11"/>
      <c r="B400" s="40"/>
      <c r="C400" s="16"/>
      <c r="D400" s="13"/>
      <c r="E400" s="14"/>
      <c r="F400" s="14">
        <v>41609</v>
      </c>
      <c r="G400" s="14">
        <v>42369</v>
      </c>
      <c r="H400" s="66" t="s">
        <v>20</v>
      </c>
      <c r="I400" s="11">
        <v>2</v>
      </c>
      <c r="J400" s="11">
        <f t="shared" si="29"/>
        <v>25</v>
      </c>
      <c r="K400" s="11"/>
      <c r="L400" s="46">
        <v>234</v>
      </c>
      <c r="M400" s="21">
        <f t="shared" si="28"/>
        <v>5850</v>
      </c>
      <c r="N400" s="11"/>
      <c r="O400" s="36"/>
    </row>
    <row r="401" ht="18" customHeight="1" spans="1:15">
      <c r="A401" s="11">
        <f>MAX(A$4:A400)+1</f>
        <v>174</v>
      </c>
      <c r="B401" s="40" t="s">
        <v>272</v>
      </c>
      <c r="C401" s="16"/>
      <c r="D401" s="13">
        <v>38930</v>
      </c>
      <c r="E401" s="14">
        <v>38930</v>
      </c>
      <c r="F401" s="14">
        <v>38961</v>
      </c>
      <c r="G401" s="14">
        <v>39691</v>
      </c>
      <c r="H401" s="66" t="s">
        <v>46</v>
      </c>
      <c r="I401" s="11">
        <v>1</v>
      </c>
      <c r="J401" s="11">
        <f t="shared" si="29"/>
        <v>24</v>
      </c>
      <c r="K401" s="11">
        <f t="shared" si="30"/>
        <v>112</v>
      </c>
      <c r="L401" s="46">
        <v>150</v>
      </c>
      <c r="M401" s="21">
        <f t="shared" si="28"/>
        <v>3600</v>
      </c>
      <c r="N401" s="11">
        <f t="shared" si="31"/>
        <v>21632</v>
      </c>
      <c r="O401" s="34"/>
    </row>
    <row r="402" ht="18" customHeight="1" spans="1:15">
      <c r="A402" s="11"/>
      <c r="B402" s="40"/>
      <c r="C402" s="16"/>
      <c r="D402" s="13"/>
      <c r="E402" s="14"/>
      <c r="F402" s="14">
        <v>39692</v>
      </c>
      <c r="G402" s="14">
        <v>40908</v>
      </c>
      <c r="H402" s="66" t="s">
        <v>20</v>
      </c>
      <c r="I402" s="11">
        <v>3</v>
      </c>
      <c r="J402" s="11">
        <f t="shared" si="29"/>
        <v>40</v>
      </c>
      <c r="K402" s="11"/>
      <c r="L402" s="46">
        <v>170</v>
      </c>
      <c r="M402" s="21">
        <f t="shared" si="28"/>
        <v>6800</v>
      </c>
      <c r="N402" s="11"/>
      <c r="O402" s="35"/>
    </row>
    <row r="403" ht="18" customHeight="1" spans="1:15">
      <c r="A403" s="11"/>
      <c r="B403" s="40"/>
      <c r="C403" s="16"/>
      <c r="D403" s="13"/>
      <c r="E403" s="14"/>
      <c r="F403" s="14">
        <v>40909</v>
      </c>
      <c r="G403" s="14">
        <v>42369</v>
      </c>
      <c r="H403" s="66" t="s">
        <v>20</v>
      </c>
      <c r="I403" s="11">
        <v>3</v>
      </c>
      <c r="J403" s="11">
        <f t="shared" si="29"/>
        <v>48</v>
      </c>
      <c r="K403" s="11"/>
      <c r="L403" s="46">
        <v>234</v>
      </c>
      <c r="M403" s="21">
        <f t="shared" si="28"/>
        <v>11232</v>
      </c>
      <c r="N403" s="11"/>
      <c r="O403" s="36"/>
    </row>
    <row r="404" ht="18" customHeight="1" spans="1:15">
      <c r="A404" s="11">
        <f>MAX(A$4:A403)+1</f>
        <v>175</v>
      </c>
      <c r="B404" s="40" t="s">
        <v>273</v>
      </c>
      <c r="C404" s="16"/>
      <c r="D404" s="13">
        <v>42186</v>
      </c>
      <c r="E404" s="14">
        <v>42186</v>
      </c>
      <c r="F404" s="14">
        <v>42217</v>
      </c>
      <c r="G404" s="14">
        <v>42369</v>
      </c>
      <c r="H404" s="66" t="s">
        <v>87</v>
      </c>
      <c r="I404" s="11">
        <v>0</v>
      </c>
      <c r="J404" s="11">
        <f t="shared" si="29"/>
        <v>5</v>
      </c>
      <c r="K404" s="11">
        <f t="shared" si="30"/>
        <v>5</v>
      </c>
      <c r="L404" s="46">
        <v>207</v>
      </c>
      <c r="M404" s="21">
        <f t="shared" si="28"/>
        <v>1035</v>
      </c>
      <c r="N404" s="11">
        <f t="shared" si="31"/>
        <v>1035</v>
      </c>
      <c r="O404" s="34"/>
    </row>
    <row r="405" ht="18" customHeight="1" spans="1:15">
      <c r="A405" s="11">
        <f>MAX(A$4:A404)+1</f>
        <v>176</v>
      </c>
      <c r="B405" s="40" t="s">
        <v>274</v>
      </c>
      <c r="C405" s="16"/>
      <c r="D405" s="13">
        <v>42186</v>
      </c>
      <c r="E405" s="14">
        <v>42186</v>
      </c>
      <c r="F405" s="14">
        <v>42217</v>
      </c>
      <c r="G405" s="14">
        <v>42369</v>
      </c>
      <c r="H405" s="66" t="s">
        <v>46</v>
      </c>
      <c r="I405" s="11">
        <v>0</v>
      </c>
      <c r="J405" s="11">
        <f t="shared" si="29"/>
        <v>5</v>
      </c>
      <c r="K405" s="11">
        <f t="shared" si="30"/>
        <v>5</v>
      </c>
      <c r="L405" s="46">
        <v>207</v>
      </c>
      <c r="M405" s="21">
        <f t="shared" si="28"/>
        <v>1035</v>
      </c>
      <c r="N405" s="11">
        <f t="shared" si="31"/>
        <v>1035</v>
      </c>
      <c r="O405" s="36"/>
    </row>
    <row r="406" ht="18" customHeight="1" spans="1:15">
      <c r="A406" s="11">
        <f>MAX(A$4:A405)+1</f>
        <v>177</v>
      </c>
      <c r="B406" s="40" t="s">
        <v>275</v>
      </c>
      <c r="C406" s="16"/>
      <c r="D406" s="13">
        <v>41456</v>
      </c>
      <c r="E406" s="14">
        <v>41456</v>
      </c>
      <c r="F406" s="14">
        <v>41487</v>
      </c>
      <c r="G406" s="14">
        <v>41912</v>
      </c>
      <c r="H406" s="66" t="s">
        <v>87</v>
      </c>
      <c r="I406" s="11">
        <v>1</v>
      </c>
      <c r="J406" s="11">
        <f t="shared" si="29"/>
        <v>14</v>
      </c>
      <c r="K406" s="11">
        <f t="shared" si="30"/>
        <v>29</v>
      </c>
      <c r="L406" s="46">
        <v>207</v>
      </c>
      <c r="M406" s="21">
        <f t="shared" si="28"/>
        <v>2898</v>
      </c>
      <c r="N406" s="21">
        <f t="shared" si="31"/>
        <v>7038</v>
      </c>
      <c r="O406" s="34"/>
    </row>
    <row r="407" ht="18" customHeight="1" spans="1:15">
      <c r="A407" s="11"/>
      <c r="B407" s="40"/>
      <c r="C407" s="16"/>
      <c r="D407" s="13"/>
      <c r="E407" s="14"/>
      <c r="F407" s="14">
        <v>41913</v>
      </c>
      <c r="G407" s="14">
        <v>42369</v>
      </c>
      <c r="H407" s="66" t="s">
        <v>41</v>
      </c>
      <c r="I407" s="11">
        <v>1</v>
      </c>
      <c r="J407" s="11">
        <f t="shared" si="29"/>
        <v>15</v>
      </c>
      <c r="K407" s="11"/>
      <c r="L407" s="46">
        <v>276</v>
      </c>
      <c r="M407" s="21">
        <f t="shared" si="28"/>
        <v>4140</v>
      </c>
      <c r="N407" s="21"/>
      <c r="O407" s="36"/>
    </row>
    <row r="408" ht="18" customHeight="1" spans="1:15">
      <c r="A408" s="11">
        <f>MAX(A$4:A407)+1</f>
        <v>178</v>
      </c>
      <c r="B408" s="40" t="s">
        <v>276</v>
      </c>
      <c r="C408" s="16"/>
      <c r="D408" s="13">
        <v>41823</v>
      </c>
      <c r="E408" s="14">
        <v>41823</v>
      </c>
      <c r="F408" s="14">
        <v>41854</v>
      </c>
      <c r="G408" s="14">
        <v>42369</v>
      </c>
      <c r="H408" s="66" t="s">
        <v>19</v>
      </c>
      <c r="I408" s="11">
        <v>1</v>
      </c>
      <c r="J408" s="11">
        <f t="shared" si="29"/>
        <v>17</v>
      </c>
      <c r="K408" s="11">
        <f t="shared" si="30"/>
        <v>17</v>
      </c>
      <c r="L408" s="46">
        <v>207</v>
      </c>
      <c r="M408" s="21">
        <f t="shared" si="28"/>
        <v>3519</v>
      </c>
      <c r="N408" s="11">
        <f t="shared" si="31"/>
        <v>3519</v>
      </c>
      <c r="O408" s="48"/>
    </row>
    <row r="409" ht="18" customHeight="1" spans="1:15">
      <c r="A409" s="11">
        <f>MAX(A$4:A408)+1</f>
        <v>179</v>
      </c>
      <c r="B409" s="40" t="s">
        <v>277</v>
      </c>
      <c r="C409" s="16"/>
      <c r="D409" s="13">
        <v>37834</v>
      </c>
      <c r="E409" s="14">
        <v>37834</v>
      </c>
      <c r="F409" s="14">
        <v>37865</v>
      </c>
      <c r="G409" s="14">
        <v>38686</v>
      </c>
      <c r="H409" s="66" t="s">
        <v>19</v>
      </c>
      <c r="I409" s="11">
        <v>2</v>
      </c>
      <c r="J409" s="11">
        <f t="shared" si="29"/>
        <v>27</v>
      </c>
      <c r="K409" s="11">
        <f t="shared" si="30"/>
        <v>148</v>
      </c>
      <c r="L409" s="46">
        <v>150</v>
      </c>
      <c r="M409" s="21">
        <f t="shared" si="28"/>
        <v>4050</v>
      </c>
      <c r="N409" s="40">
        <f t="shared" si="31"/>
        <v>30428</v>
      </c>
      <c r="O409" s="34"/>
    </row>
    <row r="410" ht="18" customHeight="1" spans="1:15">
      <c r="A410" s="11"/>
      <c r="B410" s="40"/>
      <c r="C410" s="16"/>
      <c r="D410" s="13"/>
      <c r="E410" s="14"/>
      <c r="F410" s="14">
        <v>38687</v>
      </c>
      <c r="G410" s="14">
        <v>40178</v>
      </c>
      <c r="H410" s="66" t="s">
        <v>39</v>
      </c>
      <c r="I410" s="11">
        <v>4</v>
      </c>
      <c r="J410" s="11">
        <f t="shared" si="29"/>
        <v>49</v>
      </c>
      <c r="K410" s="11"/>
      <c r="L410" s="46">
        <v>170</v>
      </c>
      <c r="M410" s="21">
        <f t="shared" si="28"/>
        <v>8330</v>
      </c>
      <c r="N410" s="40"/>
      <c r="O410" s="35"/>
    </row>
    <row r="411" ht="18" customHeight="1" spans="1:15">
      <c r="A411" s="11"/>
      <c r="B411" s="40"/>
      <c r="C411" s="16"/>
      <c r="D411" s="13"/>
      <c r="E411" s="14"/>
      <c r="F411" s="14">
        <v>40179</v>
      </c>
      <c r="G411" s="14">
        <v>40908</v>
      </c>
      <c r="H411" s="66" t="s">
        <v>26</v>
      </c>
      <c r="I411" s="11">
        <v>1</v>
      </c>
      <c r="J411" s="11">
        <f t="shared" si="29"/>
        <v>24</v>
      </c>
      <c r="K411" s="11"/>
      <c r="L411" s="46">
        <v>200</v>
      </c>
      <c r="M411" s="21">
        <f t="shared" si="28"/>
        <v>4800</v>
      </c>
      <c r="N411" s="40"/>
      <c r="O411" s="35"/>
    </row>
    <row r="412" ht="18" customHeight="1" spans="1:15">
      <c r="A412" s="11"/>
      <c r="B412" s="40"/>
      <c r="C412" s="18"/>
      <c r="D412" s="13"/>
      <c r="E412" s="14"/>
      <c r="F412" s="14">
        <v>40909</v>
      </c>
      <c r="G412" s="14">
        <v>42369</v>
      </c>
      <c r="H412" s="66" t="s">
        <v>26</v>
      </c>
      <c r="I412" s="11">
        <v>3</v>
      </c>
      <c r="J412" s="11">
        <f t="shared" si="29"/>
        <v>48</v>
      </c>
      <c r="K412" s="11"/>
      <c r="L412" s="46">
        <v>276</v>
      </c>
      <c r="M412" s="21">
        <f t="shared" si="28"/>
        <v>13248</v>
      </c>
      <c r="N412" s="40"/>
      <c r="O412" s="36"/>
    </row>
    <row r="413" ht="18" customHeight="1" spans="1:15">
      <c r="A413" s="12">
        <f>MAX(A$4:A412)+1</f>
        <v>180</v>
      </c>
      <c r="B413" s="40" t="s">
        <v>278</v>
      </c>
      <c r="C413" s="11" t="s">
        <v>114</v>
      </c>
      <c r="D413" s="13">
        <v>38565</v>
      </c>
      <c r="E413" s="14">
        <v>38565</v>
      </c>
      <c r="F413" s="14">
        <f>DATE(YEAR(E413),MONTH(E413)+1,DAY(E413))</f>
        <v>38596</v>
      </c>
      <c r="G413" s="13">
        <v>39690</v>
      </c>
      <c r="H413" s="11" t="s">
        <v>279</v>
      </c>
      <c r="I413" s="21">
        <v>150</v>
      </c>
      <c r="J413" s="12">
        <f t="shared" si="29"/>
        <v>36</v>
      </c>
      <c r="K413" s="12">
        <f t="shared" si="30"/>
        <v>124</v>
      </c>
      <c r="L413" s="21">
        <v>150</v>
      </c>
      <c r="M413" s="88">
        <f t="shared" si="28"/>
        <v>5400</v>
      </c>
      <c r="N413" s="11">
        <f t="shared" si="31"/>
        <v>23432</v>
      </c>
      <c r="O413" s="34"/>
    </row>
    <row r="414" ht="18" customHeight="1" spans="1:15">
      <c r="A414" s="16"/>
      <c r="B414" s="40"/>
      <c r="C414" s="11"/>
      <c r="D414" s="13"/>
      <c r="E414" s="14"/>
      <c r="F414" s="14">
        <v>39692</v>
      </c>
      <c r="G414" s="13">
        <v>40907</v>
      </c>
      <c r="H414" s="11" t="s">
        <v>39</v>
      </c>
      <c r="I414" s="21">
        <v>170</v>
      </c>
      <c r="J414" s="12">
        <f t="shared" si="29"/>
        <v>40</v>
      </c>
      <c r="K414" s="16"/>
      <c r="L414" s="21">
        <v>170</v>
      </c>
      <c r="M414" s="21">
        <f t="shared" si="28"/>
        <v>6800</v>
      </c>
      <c r="N414" s="11"/>
      <c r="O414" s="35"/>
    </row>
    <row r="415" ht="18" customHeight="1" spans="1:15">
      <c r="A415" s="18"/>
      <c r="B415" s="40"/>
      <c r="C415" s="11"/>
      <c r="D415" s="13"/>
      <c r="E415" s="14"/>
      <c r="F415" s="14">
        <v>40909</v>
      </c>
      <c r="G415" s="13">
        <v>42368</v>
      </c>
      <c r="H415" s="11" t="s">
        <v>39</v>
      </c>
      <c r="I415" s="21">
        <v>234</v>
      </c>
      <c r="J415" s="11">
        <f t="shared" si="29"/>
        <v>48</v>
      </c>
      <c r="K415" s="18"/>
      <c r="L415" s="21">
        <v>234</v>
      </c>
      <c r="M415" s="21">
        <f t="shared" si="28"/>
        <v>11232</v>
      </c>
      <c r="N415" s="11"/>
      <c r="O415" s="35"/>
    </row>
    <row r="416" ht="18" customHeight="1" spans="1:15">
      <c r="A416" s="11">
        <f>MAX(A$4:A415)+1</f>
        <v>181</v>
      </c>
      <c r="B416" s="40" t="s">
        <v>280</v>
      </c>
      <c r="C416" s="16" t="s">
        <v>257</v>
      </c>
      <c r="D416" s="13">
        <v>37438</v>
      </c>
      <c r="E416" s="14">
        <v>37438</v>
      </c>
      <c r="F416" s="14">
        <v>37469</v>
      </c>
      <c r="G416" s="14">
        <v>38960</v>
      </c>
      <c r="H416" s="66" t="s">
        <v>19</v>
      </c>
      <c r="I416" s="11">
        <v>4</v>
      </c>
      <c r="J416" s="11">
        <f t="shared" si="29"/>
        <v>49</v>
      </c>
      <c r="K416" s="11">
        <f t="shared" si="30"/>
        <v>161</v>
      </c>
      <c r="L416" s="11">
        <v>150</v>
      </c>
      <c r="M416" s="21">
        <f t="shared" ref="M416:M479" si="32">L416*J416</f>
        <v>7350</v>
      </c>
      <c r="N416" s="40">
        <f t="shared" si="31"/>
        <v>31838</v>
      </c>
      <c r="O416" s="34"/>
    </row>
    <row r="417" ht="18" customHeight="1" spans="1:15">
      <c r="A417" s="11"/>
      <c r="B417" s="40"/>
      <c r="C417" s="16"/>
      <c r="D417" s="13"/>
      <c r="E417" s="14"/>
      <c r="F417" s="14">
        <v>38961</v>
      </c>
      <c r="G417" s="14">
        <v>40543</v>
      </c>
      <c r="H417" s="66" t="s">
        <v>20</v>
      </c>
      <c r="I417" s="11">
        <v>4</v>
      </c>
      <c r="J417" s="11">
        <f t="shared" si="29"/>
        <v>52</v>
      </c>
      <c r="K417" s="11"/>
      <c r="L417" s="11">
        <v>170</v>
      </c>
      <c r="M417" s="21">
        <f t="shared" si="32"/>
        <v>8840</v>
      </c>
      <c r="N417" s="40"/>
      <c r="O417" s="35"/>
    </row>
    <row r="418" ht="18" customHeight="1" spans="1:15">
      <c r="A418" s="11"/>
      <c r="B418" s="40"/>
      <c r="C418" s="16"/>
      <c r="D418" s="13"/>
      <c r="E418" s="14"/>
      <c r="F418" s="14">
        <v>40544</v>
      </c>
      <c r="G418" s="14">
        <v>40908</v>
      </c>
      <c r="H418" s="66" t="s">
        <v>41</v>
      </c>
      <c r="I418" s="11">
        <v>0</v>
      </c>
      <c r="J418" s="11">
        <f t="shared" si="29"/>
        <v>12</v>
      </c>
      <c r="K418" s="11"/>
      <c r="L418" s="11">
        <v>200</v>
      </c>
      <c r="M418" s="21">
        <f t="shared" si="32"/>
        <v>2400</v>
      </c>
      <c r="N418" s="40"/>
      <c r="O418" s="35"/>
    </row>
    <row r="419" ht="18" customHeight="1" spans="1:15">
      <c r="A419" s="11"/>
      <c r="B419" s="40"/>
      <c r="C419" s="16"/>
      <c r="D419" s="13"/>
      <c r="E419" s="14"/>
      <c r="F419" s="14">
        <v>40909</v>
      </c>
      <c r="G419" s="14">
        <v>42369</v>
      </c>
      <c r="H419" s="66" t="s">
        <v>41</v>
      </c>
      <c r="I419" s="11">
        <v>3</v>
      </c>
      <c r="J419" s="11">
        <f t="shared" si="29"/>
        <v>48</v>
      </c>
      <c r="K419" s="11"/>
      <c r="L419" s="11">
        <v>276</v>
      </c>
      <c r="M419" s="21">
        <f t="shared" si="32"/>
        <v>13248</v>
      </c>
      <c r="N419" s="40"/>
      <c r="O419" s="36"/>
    </row>
    <row r="420" ht="18" customHeight="1" spans="1:15">
      <c r="A420" s="11">
        <f>MAX(A$4:A419)+1</f>
        <v>182</v>
      </c>
      <c r="B420" s="40" t="s">
        <v>281</v>
      </c>
      <c r="C420" s="16"/>
      <c r="D420" s="13">
        <v>40037</v>
      </c>
      <c r="E420" s="14">
        <v>40037</v>
      </c>
      <c r="F420" s="14">
        <v>40068</v>
      </c>
      <c r="G420" s="14">
        <v>40908</v>
      </c>
      <c r="H420" s="66" t="s">
        <v>19</v>
      </c>
      <c r="I420" s="11">
        <v>2</v>
      </c>
      <c r="J420" s="11">
        <f t="shared" si="29"/>
        <v>28</v>
      </c>
      <c r="K420" s="11">
        <f t="shared" si="30"/>
        <v>76</v>
      </c>
      <c r="L420" s="46">
        <v>150</v>
      </c>
      <c r="M420" s="21">
        <f t="shared" si="32"/>
        <v>4200</v>
      </c>
      <c r="N420" s="11">
        <f t="shared" si="31"/>
        <v>14865</v>
      </c>
      <c r="O420" s="34"/>
    </row>
    <row r="421" ht="18" customHeight="1" spans="1:15">
      <c r="A421" s="11"/>
      <c r="B421" s="40"/>
      <c r="C421" s="16"/>
      <c r="D421" s="13"/>
      <c r="E421" s="14"/>
      <c r="F421" s="14">
        <v>40909</v>
      </c>
      <c r="G421" s="14">
        <v>41547</v>
      </c>
      <c r="H421" s="66" t="s">
        <v>19</v>
      </c>
      <c r="I421" s="11">
        <v>1</v>
      </c>
      <c r="J421" s="11">
        <f t="shared" si="29"/>
        <v>21</v>
      </c>
      <c r="K421" s="11"/>
      <c r="L421" s="46">
        <v>207</v>
      </c>
      <c r="M421" s="21">
        <f t="shared" si="32"/>
        <v>4347</v>
      </c>
      <c r="N421" s="11"/>
      <c r="O421" s="35"/>
    </row>
    <row r="422" ht="18" customHeight="1" spans="1:15">
      <c r="A422" s="11"/>
      <c r="B422" s="40"/>
      <c r="C422" s="16"/>
      <c r="D422" s="13"/>
      <c r="E422" s="14"/>
      <c r="F422" s="14">
        <v>41548</v>
      </c>
      <c r="G422" s="14">
        <v>42369</v>
      </c>
      <c r="H422" s="66" t="s">
        <v>20</v>
      </c>
      <c r="I422" s="11">
        <v>2</v>
      </c>
      <c r="J422" s="11">
        <f t="shared" si="29"/>
        <v>27</v>
      </c>
      <c r="K422" s="11"/>
      <c r="L422" s="46">
        <v>234</v>
      </c>
      <c r="M422" s="21">
        <f t="shared" si="32"/>
        <v>6318</v>
      </c>
      <c r="N422" s="11"/>
      <c r="O422" s="36"/>
    </row>
    <row r="423" ht="18" customHeight="1" spans="1:15">
      <c r="A423" s="11">
        <f>MAX(A$4:A422)+1</f>
        <v>183</v>
      </c>
      <c r="B423" s="40" t="s">
        <v>282</v>
      </c>
      <c r="C423" s="16"/>
      <c r="D423" s="13">
        <v>38930</v>
      </c>
      <c r="E423" s="14">
        <v>38930</v>
      </c>
      <c r="F423" s="14">
        <v>38961</v>
      </c>
      <c r="G423" s="14">
        <v>39691</v>
      </c>
      <c r="H423" s="66" t="s">
        <v>19</v>
      </c>
      <c r="I423" s="11">
        <v>1</v>
      </c>
      <c r="J423" s="11">
        <f t="shared" si="29"/>
        <v>24</v>
      </c>
      <c r="K423" s="11">
        <f t="shared" si="30"/>
        <v>112</v>
      </c>
      <c r="L423" s="46">
        <v>150</v>
      </c>
      <c r="M423" s="21">
        <f t="shared" si="32"/>
        <v>3600</v>
      </c>
      <c r="N423" s="11">
        <f t="shared" si="31"/>
        <v>21632</v>
      </c>
      <c r="O423" s="34"/>
    </row>
    <row r="424" ht="18" customHeight="1" spans="1:15">
      <c r="A424" s="11"/>
      <c r="B424" s="40"/>
      <c r="C424" s="16"/>
      <c r="D424" s="13"/>
      <c r="E424" s="14"/>
      <c r="F424" s="14">
        <v>39692</v>
      </c>
      <c r="G424" s="14">
        <v>40908</v>
      </c>
      <c r="H424" s="66" t="s">
        <v>20</v>
      </c>
      <c r="I424" s="11">
        <v>3</v>
      </c>
      <c r="J424" s="11">
        <f t="shared" si="29"/>
        <v>40</v>
      </c>
      <c r="K424" s="11"/>
      <c r="L424" s="46">
        <v>170</v>
      </c>
      <c r="M424" s="21">
        <f t="shared" si="32"/>
        <v>6800</v>
      </c>
      <c r="N424" s="11"/>
      <c r="O424" s="35"/>
    </row>
    <row r="425" ht="18" customHeight="1" spans="1:15">
      <c r="A425" s="11"/>
      <c r="B425" s="40"/>
      <c r="C425" s="16"/>
      <c r="D425" s="13"/>
      <c r="E425" s="14"/>
      <c r="F425" s="14">
        <v>40909</v>
      </c>
      <c r="G425" s="14">
        <v>42369</v>
      </c>
      <c r="H425" s="66" t="s">
        <v>20</v>
      </c>
      <c r="I425" s="11">
        <v>3</v>
      </c>
      <c r="J425" s="11">
        <f t="shared" si="29"/>
        <v>48</v>
      </c>
      <c r="K425" s="11"/>
      <c r="L425" s="46">
        <v>234</v>
      </c>
      <c r="M425" s="21">
        <f t="shared" si="32"/>
        <v>11232</v>
      </c>
      <c r="N425" s="11"/>
      <c r="O425" s="36"/>
    </row>
    <row r="426" ht="18" customHeight="1" spans="1:15">
      <c r="A426" s="11">
        <f>MAX(A$4:A425)+1</f>
        <v>184</v>
      </c>
      <c r="B426" s="40" t="s">
        <v>283</v>
      </c>
      <c r="C426" s="16"/>
      <c r="D426" s="13">
        <v>38565</v>
      </c>
      <c r="E426" s="14">
        <v>38565</v>
      </c>
      <c r="F426" s="14">
        <v>38596</v>
      </c>
      <c r="G426" s="14">
        <v>39324</v>
      </c>
      <c r="H426" s="66" t="s">
        <v>19</v>
      </c>
      <c r="I426" s="11">
        <v>1</v>
      </c>
      <c r="J426" s="11">
        <f t="shared" si="29"/>
        <v>24</v>
      </c>
      <c r="K426" s="11">
        <f t="shared" si="30"/>
        <v>124</v>
      </c>
      <c r="L426" s="46">
        <v>150</v>
      </c>
      <c r="M426" s="21">
        <f t="shared" si="32"/>
        <v>3600</v>
      </c>
      <c r="N426" s="11">
        <f t="shared" si="31"/>
        <v>23672</v>
      </c>
      <c r="O426" s="34"/>
    </row>
    <row r="427" ht="18" customHeight="1" spans="1:15">
      <c r="A427" s="11"/>
      <c r="B427" s="40"/>
      <c r="C427" s="16"/>
      <c r="D427" s="13"/>
      <c r="E427" s="14"/>
      <c r="F427" s="14">
        <v>39326</v>
      </c>
      <c r="G427" s="14">
        <v>40908</v>
      </c>
      <c r="H427" s="66" t="s">
        <v>20</v>
      </c>
      <c r="I427" s="11">
        <v>4</v>
      </c>
      <c r="J427" s="11">
        <f t="shared" si="29"/>
        <v>52</v>
      </c>
      <c r="K427" s="11"/>
      <c r="L427" s="46">
        <v>170</v>
      </c>
      <c r="M427" s="21">
        <f t="shared" si="32"/>
        <v>8840</v>
      </c>
      <c r="N427" s="11"/>
      <c r="O427" s="35"/>
    </row>
    <row r="428" ht="18" customHeight="1" spans="1:15">
      <c r="A428" s="11"/>
      <c r="B428" s="40"/>
      <c r="C428" s="16"/>
      <c r="D428" s="13"/>
      <c r="E428" s="14"/>
      <c r="F428" s="14">
        <v>40909</v>
      </c>
      <c r="G428" s="14">
        <v>42369</v>
      </c>
      <c r="H428" s="66" t="s">
        <v>20</v>
      </c>
      <c r="I428" s="11">
        <v>3</v>
      </c>
      <c r="J428" s="11">
        <f t="shared" si="29"/>
        <v>48</v>
      </c>
      <c r="K428" s="11"/>
      <c r="L428" s="46">
        <v>234</v>
      </c>
      <c r="M428" s="21">
        <f t="shared" si="32"/>
        <v>11232</v>
      </c>
      <c r="N428" s="11"/>
      <c r="O428" s="36"/>
    </row>
    <row r="429" ht="18" customHeight="1" spans="1:15">
      <c r="A429" s="11">
        <f>MAX(A$4:A428)+1</f>
        <v>185</v>
      </c>
      <c r="B429" s="40" t="s">
        <v>284</v>
      </c>
      <c r="C429" s="16"/>
      <c r="D429" s="13">
        <v>38936</v>
      </c>
      <c r="E429" s="14">
        <v>38936</v>
      </c>
      <c r="F429" s="14">
        <v>38967</v>
      </c>
      <c r="G429" s="14">
        <v>39813</v>
      </c>
      <c r="H429" s="66" t="s">
        <v>19</v>
      </c>
      <c r="I429" s="11">
        <v>2</v>
      </c>
      <c r="J429" s="11">
        <f t="shared" si="29"/>
        <v>28</v>
      </c>
      <c r="K429" s="11">
        <f t="shared" si="30"/>
        <v>112</v>
      </c>
      <c r="L429" s="46">
        <v>150</v>
      </c>
      <c r="M429" s="21">
        <f t="shared" si="32"/>
        <v>4200</v>
      </c>
      <c r="N429" s="11">
        <f t="shared" si="31"/>
        <v>21552</v>
      </c>
      <c r="O429" s="34"/>
    </row>
    <row r="430" ht="18" customHeight="1" spans="1:15">
      <c r="A430" s="11"/>
      <c r="B430" s="40"/>
      <c r="C430" s="16"/>
      <c r="D430" s="13"/>
      <c r="E430" s="14"/>
      <c r="F430" s="14">
        <v>39814</v>
      </c>
      <c r="G430" s="14">
        <v>40908</v>
      </c>
      <c r="H430" s="66" t="s">
        <v>20</v>
      </c>
      <c r="I430" s="11">
        <v>2</v>
      </c>
      <c r="J430" s="11">
        <f t="shared" si="29"/>
        <v>36</v>
      </c>
      <c r="K430" s="11"/>
      <c r="L430" s="46">
        <v>170</v>
      </c>
      <c r="M430" s="21">
        <f t="shared" si="32"/>
        <v>6120</v>
      </c>
      <c r="N430" s="11"/>
      <c r="O430" s="35"/>
    </row>
    <row r="431" ht="18" customHeight="1" spans="1:15">
      <c r="A431" s="11"/>
      <c r="B431" s="40"/>
      <c r="C431" s="16"/>
      <c r="D431" s="13"/>
      <c r="E431" s="14"/>
      <c r="F431" s="14">
        <v>40909</v>
      </c>
      <c r="G431" s="14">
        <v>42369</v>
      </c>
      <c r="H431" s="66" t="s">
        <v>20</v>
      </c>
      <c r="I431" s="11">
        <v>3</v>
      </c>
      <c r="J431" s="11">
        <f t="shared" si="29"/>
        <v>48</v>
      </c>
      <c r="K431" s="11"/>
      <c r="L431" s="46">
        <v>234</v>
      </c>
      <c r="M431" s="21">
        <f t="shared" si="32"/>
        <v>11232</v>
      </c>
      <c r="N431" s="11"/>
      <c r="O431" s="36"/>
    </row>
    <row r="432" ht="18" customHeight="1" spans="1:15">
      <c r="A432" s="11">
        <f>MAX(A$4:A431)+1</f>
        <v>186</v>
      </c>
      <c r="B432" s="40" t="s">
        <v>285</v>
      </c>
      <c r="C432" s="16"/>
      <c r="D432" s="13">
        <v>39630</v>
      </c>
      <c r="E432" s="14">
        <v>39630</v>
      </c>
      <c r="F432" s="14">
        <v>39661</v>
      </c>
      <c r="G432" s="14">
        <v>40451</v>
      </c>
      <c r="H432" s="66" t="s">
        <v>19</v>
      </c>
      <c r="I432" s="11">
        <v>2</v>
      </c>
      <c r="J432" s="11">
        <f t="shared" ref="J432:J450" si="33">DATEDIF(F432,G432,"M")+1</f>
        <v>26</v>
      </c>
      <c r="K432" s="11">
        <f t="shared" si="30"/>
        <v>89</v>
      </c>
      <c r="L432" s="46">
        <v>150</v>
      </c>
      <c r="M432" s="21">
        <f t="shared" si="32"/>
        <v>3900</v>
      </c>
      <c r="N432" s="11">
        <f t="shared" si="31"/>
        <v>17682</v>
      </c>
      <c r="O432" s="34"/>
    </row>
    <row r="433" ht="18" customHeight="1" spans="1:15">
      <c r="A433" s="11"/>
      <c r="B433" s="40"/>
      <c r="C433" s="16"/>
      <c r="D433" s="13"/>
      <c r="E433" s="14"/>
      <c r="F433" s="14">
        <v>40452</v>
      </c>
      <c r="G433" s="14">
        <v>40908</v>
      </c>
      <c r="H433" s="66" t="s">
        <v>20</v>
      </c>
      <c r="I433" s="11">
        <v>1</v>
      </c>
      <c r="J433" s="11">
        <f t="shared" si="33"/>
        <v>15</v>
      </c>
      <c r="K433" s="11"/>
      <c r="L433" s="46">
        <v>170</v>
      </c>
      <c r="M433" s="21">
        <f t="shared" si="32"/>
        <v>2550</v>
      </c>
      <c r="N433" s="11"/>
      <c r="O433" s="35"/>
    </row>
    <row r="434" ht="18" customHeight="1" spans="1:15">
      <c r="A434" s="11"/>
      <c r="B434" s="40"/>
      <c r="C434" s="18"/>
      <c r="D434" s="13"/>
      <c r="E434" s="14"/>
      <c r="F434" s="14">
        <v>40909</v>
      </c>
      <c r="G434" s="14">
        <v>42369</v>
      </c>
      <c r="H434" s="66" t="s">
        <v>63</v>
      </c>
      <c r="I434" s="11">
        <v>3</v>
      </c>
      <c r="J434" s="11">
        <f t="shared" si="33"/>
        <v>48</v>
      </c>
      <c r="K434" s="11"/>
      <c r="L434" s="46">
        <v>234</v>
      </c>
      <c r="M434" s="21">
        <f t="shared" si="32"/>
        <v>11232</v>
      </c>
      <c r="N434" s="11"/>
      <c r="O434" s="36"/>
    </row>
    <row r="435" ht="18" customHeight="1" spans="1:15">
      <c r="A435" s="11">
        <f>MAX(A$4:A434)+1</f>
        <v>187</v>
      </c>
      <c r="B435" s="40" t="s">
        <v>286</v>
      </c>
      <c r="C435" s="12" t="s">
        <v>257</v>
      </c>
      <c r="D435" s="13">
        <v>39722</v>
      </c>
      <c r="E435" s="14">
        <v>39722</v>
      </c>
      <c r="F435" s="14">
        <v>39753</v>
      </c>
      <c r="G435" s="14">
        <v>40816</v>
      </c>
      <c r="H435" s="66" t="s">
        <v>19</v>
      </c>
      <c r="I435" s="11">
        <v>2</v>
      </c>
      <c r="J435" s="11">
        <f t="shared" si="33"/>
        <v>35</v>
      </c>
      <c r="K435" s="11">
        <f t="shared" si="30"/>
        <v>86</v>
      </c>
      <c r="L435" s="46">
        <v>150</v>
      </c>
      <c r="M435" s="21">
        <f t="shared" si="32"/>
        <v>5250</v>
      </c>
      <c r="N435" s="11">
        <f t="shared" si="31"/>
        <v>16992</v>
      </c>
      <c r="O435" s="34"/>
    </row>
    <row r="436" ht="18" customHeight="1" spans="1:15">
      <c r="A436" s="11"/>
      <c r="B436" s="40"/>
      <c r="C436" s="16"/>
      <c r="D436" s="13"/>
      <c r="E436" s="14"/>
      <c r="F436" s="14">
        <v>40817</v>
      </c>
      <c r="G436" s="14">
        <v>40908</v>
      </c>
      <c r="H436" s="66" t="s">
        <v>20</v>
      </c>
      <c r="I436" s="11">
        <v>0</v>
      </c>
      <c r="J436" s="11">
        <f t="shared" si="33"/>
        <v>3</v>
      </c>
      <c r="K436" s="11"/>
      <c r="L436" s="46">
        <v>170</v>
      </c>
      <c r="M436" s="21">
        <f t="shared" si="32"/>
        <v>510</v>
      </c>
      <c r="N436" s="11"/>
      <c r="O436" s="35"/>
    </row>
    <row r="437" ht="18" customHeight="1" spans="1:15">
      <c r="A437" s="11"/>
      <c r="B437" s="40"/>
      <c r="C437" s="18"/>
      <c r="D437" s="13"/>
      <c r="E437" s="14"/>
      <c r="F437" s="14">
        <v>40909</v>
      </c>
      <c r="G437" s="14">
        <v>42369</v>
      </c>
      <c r="H437" s="66" t="s">
        <v>20</v>
      </c>
      <c r="I437" s="11">
        <v>3</v>
      </c>
      <c r="J437" s="11">
        <f t="shared" si="33"/>
        <v>48</v>
      </c>
      <c r="K437" s="11"/>
      <c r="L437" s="46">
        <v>234</v>
      </c>
      <c r="M437" s="21">
        <f t="shared" si="32"/>
        <v>11232</v>
      </c>
      <c r="N437" s="11"/>
      <c r="O437" s="36"/>
    </row>
    <row r="438" ht="18" customHeight="1" spans="1:15">
      <c r="A438" s="11">
        <f>MAX(A$4:A437)+1</f>
        <v>188</v>
      </c>
      <c r="B438" s="40" t="s">
        <v>287</v>
      </c>
      <c r="C438" s="11" t="s">
        <v>38</v>
      </c>
      <c r="D438" s="13">
        <v>39387</v>
      </c>
      <c r="E438" s="14">
        <v>39387</v>
      </c>
      <c r="F438" s="14">
        <v>39417</v>
      </c>
      <c r="G438" s="14">
        <v>40908</v>
      </c>
      <c r="H438" s="66" t="s">
        <v>19</v>
      </c>
      <c r="I438" s="11">
        <v>4</v>
      </c>
      <c r="J438" s="11">
        <f t="shared" si="33"/>
        <v>49</v>
      </c>
      <c r="K438" s="12">
        <f t="shared" si="30"/>
        <v>97</v>
      </c>
      <c r="L438" s="21">
        <v>150</v>
      </c>
      <c r="M438" s="21">
        <f t="shared" si="32"/>
        <v>7350</v>
      </c>
      <c r="N438" s="12">
        <f t="shared" si="31"/>
        <v>18582</v>
      </c>
      <c r="O438" s="34"/>
    </row>
    <row r="439" ht="18" customHeight="1" spans="1:15">
      <c r="A439" s="11"/>
      <c r="B439" s="40"/>
      <c r="C439" s="11"/>
      <c r="D439" s="13"/>
      <c r="E439" s="14"/>
      <c r="F439" s="14">
        <v>40909</v>
      </c>
      <c r="G439" s="14">
        <v>42369</v>
      </c>
      <c r="H439" s="66" t="s">
        <v>39</v>
      </c>
      <c r="I439" s="11">
        <v>2</v>
      </c>
      <c r="J439" s="11">
        <f t="shared" si="33"/>
        <v>48</v>
      </c>
      <c r="K439" s="18"/>
      <c r="L439" s="21">
        <v>234</v>
      </c>
      <c r="M439" s="21">
        <f t="shared" si="32"/>
        <v>11232</v>
      </c>
      <c r="N439" s="18"/>
      <c r="O439" s="36"/>
    </row>
    <row r="440" ht="18" customHeight="1" spans="1:15">
      <c r="A440" s="11">
        <f>MAX(A$4:A439)+1</f>
        <v>189</v>
      </c>
      <c r="B440" s="40" t="s">
        <v>288</v>
      </c>
      <c r="C440" s="11"/>
      <c r="D440" s="13">
        <v>37073</v>
      </c>
      <c r="E440" s="14">
        <v>40179</v>
      </c>
      <c r="F440" s="14">
        <v>40210</v>
      </c>
      <c r="G440" s="14">
        <v>40908</v>
      </c>
      <c r="H440" s="66" t="s">
        <v>19</v>
      </c>
      <c r="I440" s="11">
        <v>1</v>
      </c>
      <c r="J440" s="11">
        <f t="shared" si="33"/>
        <v>23</v>
      </c>
      <c r="K440" s="11">
        <f t="shared" si="30"/>
        <v>71</v>
      </c>
      <c r="L440" s="21">
        <v>150</v>
      </c>
      <c r="M440" s="21">
        <f t="shared" si="32"/>
        <v>3450</v>
      </c>
      <c r="N440" s="11">
        <f t="shared" si="31"/>
        <v>14283</v>
      </c>
      <c r="O440" s="34"/>
    </row>
    <row r="441" ht="18" customHeight="1" spans="1:15">
      <c r="A441" s="11"/>
      <c r="B441" s="40"/>
      <c r="C441" s="11"/>
      <c r="D441" s="13"/>
      <c r="E441" s="14"/>
      <c r="F441" s="14">
        <v>40909</v>
      </c>
      <c r="G441" s="14">
        <v>41973</v>
      </c>
      <c r="H441" s="66" t="s">
        <v>19</v>
      </c>
      <c r="I441" s="11">
        <v>2</v>
      </c>
      <c r="J441" s="11">
        <f t="shared" si="33"/>
        <v>35</v>
      </c>
      <c r="K441" s="11"/>
      <c r="L441" s="21">
        <v>207</v>
      </c>
      <c r="M441" s="21">
        <f t="shared" si="32"/>
        <v>7245</v>
      </c>
      <c r="N441" s="11"/>
      <c r="O441" s="35"/>
    </row>
    <row r="442" ht="18" customHeight="1" spans="1:15">
      <c r="A442" s="11"/>
      <c r="B442" s="40"/>
      <c r="C442" s="11"/>
      <c r="D442" s="13"/>
      <c r="E442" s="14"/>
      <c r="F442" s="14">
        <v>41974</v>
      </c>
      <c r="G442" s="14">
        <v>42369</v>
      </c>
      <c r="H442" s="66" t="s">
        <v>41</v>
      </c>
      <c r="I442" s="11">
        <v>1</v>
      </c>
      <c r="J442" s="11">
        <f t="shared" si="33"/>
        <v>13</v>
      </c>
      <c r="K442" s="11"/>
      <c r="L442" s="21">
        <v>276</v>
      </c>
      <c r="M442" s="21">
        <f t="shared" si="32"/>
        <v>3588</v>
      </c>
      <c r="N442" s="11"/>
      <c r="O442" s="36"/>
    </row>
    <row r="443" ht="18" customHeight="1" spans="1:15">
      <c r="A443" s="11">
        <f>MAX(A$4:A442)+1</f>
        <v>190</v>
      </c>
      <c r="B443" s="40" t="s">
        <v>289</v>
      </c>
      <c r="C443" s="11"/>
      <c r="D443" s="13">
        <v>38565</v>
      </c>
      <c r="E443" s="14">
        <v>38565</v>
      </c>
      <c r="F443" s="14">
        <v>38596</v>
      </c>
      <c r="G443" s="14">
        <v>39325</v>
      </c>
      <c r="H443" s="66" t="s">
        <v>19</v>
      </c>
      <c r="I443" s="11">
        <v>1</v>
      </c>
      <c r="J443" s="11">
        <f t="shared" si="33"/>
        <v>24</v>
      </c>
      <c r="K443" s="11">
        <f t="shared" si="30"/>
        <v>124</v>
      </c>
      <c r="L443" s="21">
        <v>150</v>
      </c>
      <c r="M443" s="21">
        <f t="shared" si="32"/>
        <v>3600</v>
      </c>
      <c r="N443" s="11">
        <f t="shared" si="31"/>
        <v>23672</v>
      </c>
      <c r="O443" s="34"/>
    </row>
    <row r="444" ht="18" customHeight="1" spans="1:15">
      <c r="A444" s="11"/>
      <c r="B444" s="40"/>
      <c r="C444" s="11"/>
      <c r="D444" s="13"/>
      <c r="E444" s="14"/>
      <c r="F444" s="14">
        <v>39326</v>
      </c>
      <c r="G444" s="14">
        <v>40908</v>
      </c>
      <c r="H444" s="66" t="s">
        <v>39</v>
      </c>
      <c r="I444" s="11">
        <v>4</v>
      </c>
      <c r="J444" s="11">
        <f t="shared" si="33"/>
        <v>52</v>
      </c>
      <c r="K444" s="11"/>
      <c r="L444" s="21">
        <v>170</v>
      </c>
      <c r="M444" s="21">
        <f t="shared" si="32"/>
        <v>8840</v>
      </c>
      <c r="N444" s="11"/>
      <c r="O444" s="35"/>
    </row>
    <row r="445" ht="18" customHeight="1" spans="1:15">
      <c r="A445" s="11"/>
      <c r="B445" s="40"/>
      <c r="C445" s="11"/>
      <c r="D445" s="13"/>
      <c r="E445" s="14"/>
      <c r="F445" s="14">
        <v>40909</v>
      </c>
      <c r="G445" s="14">
        <v>42369</v>
      </c>
      <c r="H445" s="66" t="s">
        <v>39</v>
      </c>
      <c r="I445" s="11">
        <v>3</v>
      </c>
      <c r="J445" s="11">
        <f t="shared" si="33"/>
        <v>48</v>
      </c>
      <c r="K445" s="11"/>
      <c r="L445" s="21">
        <v>234</v>
      </c>
      <c r="M445" s="21">
        <f t="shared" si="32"/>
        <v>11232</v>
      </c>
      <c r="N445" s="11"/>
      <c r="O445" s="36"/>
    </row>
    <row r="446" ht="18" customHeight="1" spans="1:15">
      <c r="A446" s="11">
        <f>MAX(A$4:A445)+1</f>
        <v>191</v>
      </c>
      <c r="B446" s="40" t="s">
        <v>290</v>
      </c>
      <c r="C446" s="11"/>
      <c r="D446" s="13">
        <v>38200</v>
      </c>
      <c r="E446" s="14">
        <v>38200</v>
      </c>
      <c r="F446" s="14">
        <v>38231</v>
      </c>
      <c r="G446" s="14">
        <v>38990</v>
      </c>
      <c r="H446" s="66" t="s">
        <v>19</v>
      </c>
      <c r="I446" s="11">
        <v>2</v>
      </c>
      <c r="J446" s="11">
        <f t="shared" si="33"/>
        <v>25</v>
      </c>
      <c r="K446" s="11">
        <f t="shared" si="30"/>
        <v>136</v>
      </c>
      <c r="L446" s="21">
        <v>150</v>
      </c>
      <c r="M446" s="21">
        <f t="shared" si="32"/>
        <v>3750</v>
      </c>
      <c r="N446" s="11">
        <f t="shared" si="31"/>
        <v>27246</v>
      </c>
      <c r="O446" s="34"/>
    </row>
    <row r="447" ht="18" customHeight="1" spans="1:15">
      <c r="A447" s="11"/>
      <c r="B447" s="40"/>
      <c r="C447" s="11"/>
      <c r="D447" s="13"/>
      <c r="E447" s="14"/>
      <c r="F447" s="14">
        <v>38991</v>
      </c>
      <c r="G447" s="14">
        <v>40908</v>
      </c>
      <c r="H447" s="66" t="s">
        <v>39</v>
      </c>
      <c r="I447" s="11">
        <v>5</v>
      </c>
      <c r="J447" s="11">
        <f t="shared" si="33"/>
        <v>63</v>
      </c>
      <c r="K447" s="11"/>
      <c r="L447" s="21">
        <v>170</v>
      </c>
      <c r="M447" s="21">
        <f t="shared" si="32"/>
        <v>10710</v>
      </c>
      <c r="N447" s="11"/>
      <c r="O447" s="35"/>
    </row>
    <row r="448" ht="18" customHeight="1" spans="1:15">
      <c r="A448" s="11"/>
      <c r="B448" s="40"/>
      <c r="C448" s="11"/>
      <c r="D448" s="13"/>
      <c r="E448" s="14"/>
      <c r="F448" s="14">
        <v>40909</v>
      </c>
      <c r="G448" s="14">
        <v>41243</v>
      </c>
      <c r="H448" s="66" t="s">
        <v>39</v>
      </c>
      <c r="I448" s="11">
        <v>0</v>
      </c>
      <c r="J448" s="11">
        <f t="shared" si="33"/>
        <v>11</v>
      </c>
      <c r="K448" s="11"/>
      <c r="L448" s="21">
        <v>234</v>
      </c>
      <c r="M448" s="21">
        <f t="shared" si="32"/>
        <v>2574</v>
      </c>
      <c r="N448" s="11"/>
      <c r="O448" s="35"/>
    </row>
    <row r="449" ht="18" customHeight="1" spans="1:15">
      <c r="A449" s="11"/>
      <c r="B449" s="40"/>
      <c r="C449" s="11"/>
      <c r="D449" s="13"/>
      <c r="E449" s="14"/>
      <c r="F449" s="14">
        <v>41244</v>
      </c>
      <c r="G449" s="14">
        <v>42369</v>
      </c>
      <c r="H449" s="66" t="s">
        <v>41</v>
      </c>
      <c r="I449" s="11">
        <v>3</v>
      </c>
      <c r="J449" s="11">
        <f t="shared" si="33"/>
        <v>37</v>
      </c>
      <c r="K449" s="11"/>
      <c r="L449" s="21">
        <v>276</v>
      </c>
      <c r="M449" s="21">
        <f t="shared" si="32"/>
        <v>10212</v>
      </c>
      <c r="N449" s="11"/>
      <c r="O449" s="36"/>
    </row>
    <row r="450" ht="18" customHeight="1" spans="1:15">
      <c r="A450" s="11">
        <f>MAX(A$4:A449)+1</f>
        <v>192</v>
      </c>
      <c r="B450" s="40" t="s">
        <v>177</v>
      </c>
      <c r="C450" s="11"/>
      <c r="D450" s="70">
        <v>41821</v>
      </c>
      <c r="E450" s="14">
        <v>41821</v>
      </c>
      <c r="F450" s="14">
        <v>41852</v>
      </c>
      <c r="G450" s="14">
        <v>42369</v>
      </c>
      <c r="H450" s="66" t="s">
        <v>19</v>
      </c>
      <c r="I450" s="11">
        <v>1</v>
      </c>
      <c r="J450" s="11">
        <f t="shared" si="33"/>
        <v>17</v>
      </c>
      <c r="K450" s="11">
        <f t="shared" si="30"/>
        <v>17</v>
      </c>
      <c r="L450" s="21">
        <v>207</v>
      </c>
      <c r="M450" s="21">
        <f t="shared" si="32"/>
        <v>3519</v>
      </c>
      <c r="N450" s="11">
        <f t="shared" si="31"/>
        <v>3519</v>
      </c>
      <c r="O450" s="48"/>
    </row>
    <row r="451" ht="18" customHeight="1" spans="1:15">
      <c r="A451" s="11">
        <f>MAX(A$4:A450)+1</f>
        <v>193</v>
      </c>
      <c r="B451" s="40" t="s">
        <v>291</v>
      </c>
      <c r="C451" s="11"/>
      <c r="D451" s="13">
        <v>40725</v>
      </c>
      <c r="E451" s="14">
        <v>40725</v>
      </c>
      <c r="F451" s="14">
        <v>40756</v>
      </c>
      <c r="G451" s="14">
        <v>40908</v>
      </c>
      <c r="H451" s="66" t="s">
        <v>19</v>
      </c>
      <c r="I451" s="11">
        <v>0</v>
      </c>
      <c r="J451" s="11">
        <f t="shared" ref="J451:J493" si="34">DATEDIF(F451,G451,"M")+1</f>
        <v>5</v>
      </c>
      <c r="K451" s="11">
        <f t="shared" si="30"/>
        <v>53</v>
      </c>
      <c r="L451" s="22">
        <v>150</v>
      </c>
      <c r="M451" s="21">
        <f t="shared" si="32"/>
        <v>750</v>
      </c>
      <c r="N451" s="11">
        <f t="shared" si="31"/>
        <v>11361</v>
      </c>
      <c r="O451" s="34"/>
    </row>
    <row r="452" ht="18" customHeight="1" spans="1:15">
      <c r="A452" s="11"/>
      <c r="B452" s="40"/>
      <c r="C452" s="11"/>
      <c r="D452" s="13"/>
      <c r="E452" s="14"/>
      <c r="F452" s="14">
        <v>40909</v>
      </c>
      <c r="G452" s="14">
        <v>41608</v>
      </c>
      <c r="H452" s="66" t="s">
        <v>19</v>
      </c>
      <c r="I452" s="11">
        <v>1</v>
      </c>
      <c r="J452" s="11">
        <f t="shared" si="34"/>
        <v>23</v>
      </c>
      <c r="K452" s="11"/>
      <c r="L452" s="22">
        <v>207</v>
      </c>
      <c r="M452" s="21">
        <f t="shared" si="32"/>
        <v>4761</v>
      </c>
      <c r="N452" s="11"/>
      <c r="O452" s="35"/>
    </row>
    <row r="453" ht="18" customHeight="1" spans="1:15">
      <c r="A453" s="11"/>
      <c r="B453" s="40"/>
      <c r="C453" s="11"/>
      <c r="D453" s="13"/>
      <c r="E453" s="14"/>
      <c r="F453" s="14">
        <v>41609</v>
      </c>
      <c r="G453" s="14">
        <v>42369</v>
      </c>
      <c r="H453" s="66" t="s">
        <v>20</v>
      </c>
      <c r="I453" s="11">
        <v>1</v>
      </c>
      <c r="J453" s="11">
        <f t="shared" si="34"/>
        <v>25</v>
      </c>
      <c r="K453" s="11"/>
      <c r="L453" s="11">
        <v>234</v>
      </c>
      <c r="M453" s="21">
        <f t="shared" si="32"/>
        <v>5850</v>
      </c>
      <c r="N453" s="11"/>
      <c r="O453" s="36"/>
    </row>
    <row r="454" ht="18" customHeight="1" spans="1:15">
      <c r="A454" s="11">
        <f>MAX(A$4:A453)+1</f>
        <v>194</v>
      </c>
      <c r="B454" s="40" t="s">
        <v>292</v>
      </c>
      <c r="C454" s="11" t="s">
        <v>38</v>
      </c>
      <c r="D454" s="13">
        <v>40391</v>
      </c>
      <c r="E454" s="14">
        <v>40391</v>
      </c>
      <c r="F454" s="14">
        <v>40422</v>
      </c>
      <c r="G454" s="14">
        <v>40908</v>
      </c>
      <c r="H454" s="66" t="s">
        <v>19</v>
      </c>
      <c r="I454" s="11">
        <v>1</v>
      </c>
      <c r="J454" s="11">
        <f t="shared" si="34"/>
        <v>16</v>
      </c>
      <c r="K454" s="12">
        <f t="shared" ref="K453:K516" si="35">SUM(J454:J1074)-SUM(K455:K1074)</f>
        <v>64</v>
      </c>
      <c r="L454" s="22">
        <v>150</v>
      </c>
      <c r="M454" s="21">
        <f t="shared" si="32"/>
        <v>2400</v>
      </c>
      <c r="N454" s="12">
        <f t="shared" ref="N453:N516" si="36">SUM(M454:M1074)-SUM(N455:N1074)</f>
        <v>13011</v>
      </c>
      <c r="O454" s="34"/>
    </row>
    <row r="455" ht="18" customHeight="1" spans="1:15">
      <c r="A455" s="11"/>
      <c r="B455" s="40"/>
      <c r="C455" s="11"/>
      <c r="D455" s="13"/>
      <c r="E455" s="14"/>
      <c r="F455" s="14">
        <v>40909</v>
      </c>
      <c r="G455" s="14">
        <v>41608</v>
      </c>
      <c r="H455" s="66" t="s">
        <v>19</v>
      </c>
      <c r="I455" s="11">
        <v>1</v>
      </c>
      <c r="J455" s="11">
        <f t="shared" si="34"/>
        <v>23</v>
      </c>
      <c r="K455" s="16"/>
      <c r="L455" s="22">
        <v>207</v>
      </c>
      <c r="M455" s="21">
        <f t="shared" si="32"/>
        <v>4761</v>
      </c>
      <c r="N455" s="16"/>
      <c r="O455" s="35"/>
    </row>
    <row r="456" ht="18" customHeight="1" spans="1:15">
      <c r="A456" s="11"/>
      <c r="B456" s="40"/>
      <c r="C456" s="11"/>
      <c r="D456" s="13"/>
      <c r="E456" s="14"/>
      <c r="F456" s="14">
        <v>41609</v>
      </c>
      <c r="G456" s="14">
        <v>41973</v>
      </c>
      <c r="H456" s="66" t="s">
        <v>258</v>
      </c>
      <c r="I456" s="11">
        <v>0</v>
      </c>
      <c r="J456" s="11">
        <f t="shared" si="34"/>
        <v>12</v>
      </c>
      <c r="K456" s="16"/>
      <c r="L456" s="22">
        <v>234</v>
      </c>
      <c r="M456" s="21">
        <f t="shared" si="32"/>
        <v>2808</v>
      </c>
      <c r="N456" s="16"/>
      <c r="O456" s="35"/>
    </row>
    <row r="457" ht="18" customHeight="1" spans="1:15">
      <c r="A457" s="11"/>
      <c r="B457" s="40"/>
      <c r="C457" s="11"/>
      <c r="D457" s="13"/>
      <c r="E457" s="14"/>
      <c r="F457" s="14">
        <v>41974</v>
      </c>
      <c r="G457" s="14">
        <v>42369</v>
      </c>
      <c r="H457" s="66" t="s">
        <v>20</v>
      </c>
      <c r="I457" s="11">
        <v>1</v>
      </c>
      <c r="J457" s="11">
        <f t="shared" si="34"/>
        <v>13</v>
      </c>
      <c r="K457" s="18"/>
      <c r="L457" s="22">
        <v>234</v>
      </c>
      <c r="M457" s="21">
        <f t="shared" si="32"/>
        <v>3042</v>
      </c>
      <c r="N457" s="18"/>
      <c r="O457" s="36"/>
    </row>
    <row r="458" ht="18" customHeight="1" spans="1:15">
      <c r="A458" s="11">
        <f>MAX(A$4:A457)+1</f>
        <v>195</v>
      </c>
      <c r="B458" s="40" t="s">
        <v>293</v>
      </c>
      <c r="C458" s="12" t="s">
        <v>43</v>
      </c>
      <c r="D458" s="13">
        <v>39995</v>
      </c>
      <c r="E458" s="14">
        <v>39995</v>
      </c>
      <c r="F458" s="14">
        <v>40026</v>
      </c>
      <c r="G458" s="14">
        <v>40908</v>
      </c>
      <c r="H458" s="66" t="s">
        <v>19</v>
      </c>
      <c r="I458" s="11">
        <v>2</v>
      </c>
      <c r="J458" s="11">
        <f t="shared" si="34"/>
        <v>29</v>
      </c>
      <c r="K458" s="11">
        <f t="shared" si="35"/>
        <v>77</v>
      </c>
      <c r="L458" s="22">
        <v>150</v>
      </c>
      <c r="M458" s="21">
        <f t="shared" si="32"/>
        <v>4350</v>
      </c>
      <c r="N458" s="11">
        <f t="shared" si="36"/>
        <v>15582</v>
      </c>
      <c r="O458" s="34"/>
    </row>
    <row r="459" ht="18" customHeight="1" spans="1:15">
      <c r="A459" s="11"/>
      <c r="B459" s="40"/>
      <c r="C459" s="16"/>
      <c r="D459" s="13"/>
      <c r="E459" s="14"/>
      <c r="F459" s="14">
        <v>40909</v>
      </c>
      <c r="G459" s="14">
        <v>42369</v>
      </c>
      <c r="H459" s="66" t="s">
        <v>20</v>
      </c>
      <c r="I459" s="11">
        <v>3</v>
      </c>
      <c r="J459" s="11">
        <f t="shared" si="34"/>
        <v>48</v>
      </c>
      <c r="K459" s="11"/>
      <c r="L459" s="22">
        <v>234</v>
      </c>
      <c r="M459" s="21">
        <f t="shared" si="32"/>
        <v>11232</v>
      </c>
      <c r="N459" s="11"/>
      <c r="O459" s="36"/>
    </row>
    <row r="460" ht="18" customHeight="1" spans="1:15">
      <c r="A460" s="11">
        <f>MAX(A$4:A459)+1</f>
        <v>196</v>
      </c>
      <c r="B460" s="40" t="s">
        <v>294</v>
      </c>
      <c r="C460" s="16"/>
      <c r="D460" s="13">
        <v>38565</v>
      </c>
      <c r="E460" s="14">
        <v>38565</v>
      </c>
      <c r="F460" s="14">
        <v>38596</v>
      </c>
      <c r="G460" s="14">
        <v>39325</v>
      </c>
      <c r="H460" s="66" t="s">
        <v>19</v>
      </c>
      <c r="I460" s="11">
        <v>1</v>
      </c>
      <c r="J460" s="11">
        <f t="shared" si="34"/>
        <v>24</v>
      </c>
      <c r="K460" s="11">
        <f t="shared" si="35"/>
        <v>124</v>
      </c>
      <c r="L460" s="22">
        <v>150</v>
      </c>
      <c r="M460" s="21">
        <f t="shared" si="32"/>
        <v>3600</v>
      </c>
      <c r="N460" s="11">
        <f t="shared" si="36"/>
        <v>25226</v>
      </c>
      <c r="O460" s="34"/>
    </row>
    <row r="461" ht="18" customHeight="1" spans="1:15">
      <c r="A461" s="11"/>
      <c r="B461" s="40"/>
      <c r="C461" s="16"/>
      <c r="D461" s="13"/>
      <c r="E461" s="14"/>
      <c r="F461" s="14">
        <v>39326</v>
      </c>
      <c r="G461" s="14">
        <v>40908</v>
      </c>
      <c r="H461" s="66" t="s">
        <v>20</v>
      </c>
      <c r="I461" s="11">
        <v>4</v>
      </c>
      <c r="J461" s="11">
        <f t="shared" si="34"/>
        <v>52</v>
      </c>
      <c r="K461" s="11"/>
      <c r="L461" s="22">
        <v>170</v>
      </c>
      <c r="M461" s="21">
        <f t="shared" si="32"/>
        <v>8840</v>
      </c>
      <c r="N461" s="11"/>
      <c r="O461" s="35"/>
    </row>
    <row r="462" ht="18" customHeight="1" spans="1:15">
      <c r="A462" s="11"/>
      <c r="B462" s="40"/>
      <c r="C462" s="16"/>
      <c r="D462" s="13"/>
      <c r="E462" s="14"/>
      <c r="F462" s="14">
        <v>40909</v>
      </c>
      <c r="G462" s="14">
        <v>41243</v>
      </c>
      <c r="H462" s="66" t="s">
        <v>20</v>
      </c>
      <c r="I462" s="11">
        <v>0</v>
      </c>
      <c r="J462" s="11">
        <f t="shared" si="34"/>
        <v>11</v>
      </c>
      <c r="K462" s="11"/>
      <c r="L462" s="22">
        <v>234</v>
      </c>
      <c r="M462" s="21">
        <f t="shared" si="32"/>
        <v>2574</v>
      </c>
      <c r="N462" s="11"/>
      <c r="O462" s="35"/>
    </row>
    <row r="463" ht="18" customHeight="1" spans="1:15">
      <c r="A463" s="11"/>
      <c r="B463" s="40"/>
      <c r="C463" s="16"/>
      <c r="D463" s="13"/>
      <c r="E463" s="14"/>
      <c r="F463" s="14">
        <v>41244</v>
      </c>
      <c r="G463" s="14">
        <v>42369</v>
      </c>
      <c r="H463" s="66" t="s">
        <v>41</v>
      </c>
      <c r="I463" s="11">
        <v>3</v>
      </c>
      <c r="J463" s="11">
        <f t="shared" si="34"/>
        <v>37</v>
      </c>
      <c r="K463" s="11"/>
      <c r="L463" s="22">
        <v>276</v>
      </c>
      <c r="M463" s="21">
        <f t="shared" si="32"/>
        <v>10212</v>
      </c>
      <c r="N463" s="11"/>
      <c r="O463" s="36"/>
    </row>
    <row r="464" ht="18" customHeight="1" spans="1:15">
      <c r="A464" s="11">
        <f>MAX(A$4:A463)+1</f>
        <v>197</v>
      </c>
      <c r="B464" s="40" t="s">
        <v>295</v>
      </c>
      <c r="C464" s="16"/>
      <c r="D464" s="13">
        <v>37073</v>
      </c>
      <c r="E464" s="14">
        <v>37073</v>
      </c>
      <c r="F464" s="14">
        <v>37104</v>
      </c>
      <c r="G464" s="14">
        <v>38960</v>
      </c>
      <c r="H464" s="66" t="s">
        <v>19</v>
      </c>
      <c r="I464" s="11">
        <v>5</v>
      </c>
      <c r="J464" s="11">
        <f t="shared" si="34"/>
        <v>61</v>
      </c>
      <c r="K464" s="11">
        <f t="shared" si="35"/>
        <v>173</v>
      </c>
      <c r="L464" s="22">
        <v>150</v>
      </c>
      <c r="M464" s="21">
        <f t="shared" si="32"/>
        <v>9150</v>
      </c>
      <c r="N464" s="11">
        <f t="shared" si="36"/>
        <v>31262</v>
      </c>
      <c r="O464" s="34"/>
    </row>
    <row r="465" ht="18" customHeight="1" spans="1:15">
      <c r="A465" s="11"/>
      <c r="B465" s="40"/>
      <c r="C465" s="16"/>
      <c r="D465" s="13"/>
      <c r="E465" s="14"/>
      <c r="F465" s="14">
        <v>38961</v>
      </c>
      <c r="G465" s="14">
        <v>40908</v>
      </c>
      <c r="H465" s="66" t="s">
        <v>20</v>
      </c>
      <c r="I465" s="11">
        <v>5</v>
      </c>
      <c r="J465" s="11">
        <f t="shared" si="34"/>
        <v>64</v>
      </c>
      <c r="K465" s="11"/>
      <c r="L465" s="22">
        <v>170</v>
      </c>
      <c r="M465" s="21">
        <f t="shared" si="32"/>
        <v>10880</v>
      </c>
      <c r="N465" s="11"/>
      <c r="O465" s="35"/>
    </row>
    <row r="466" ht="18" customHeight="1" spans="1:15">
      <c r="A466" s="11"/>
      <c r="B466" s="40"/>
      <c r="C466" s="16"/>
      <c r="D466" s="13"/>
      <c r="E466" s="14"/>
      <c r="F466" s="14">
        <v>40909</v>
      </c>
      <c r="G466" s="14">
        <v>42369</v>
      </c>
      <c r="H466" s="66" t="s">
        <v>20</v>
      </c>
      <c r="I466" s="11">
        <v>3</v>
      </c>
      <c r="J466" s="11">
        <f t="shared" si="34"/>
        <v>48</v>
      </c>
      <c r="K466" s="11"/>
      <c r="L466" s="22">
        <v>234</v>
      </c>
      <c r="M466" s="21">
        <f t="shared" si="32"/>
        <v>11232</v>
      </c>
      <c r="N466" s="11"/>
      <c r="O466" s="36"/>
    </row>
    <row r="467" ht="18" customHeight="1" spans="1:15">
      <c r="A467" s="11">
        <f>MAX(A$4:A466)+1</f>
        <v>198</v>
      </c>
      <c r="B467" s="40" t="s">
        <v>296</v>
      </c>
      <c r="C467" s="18"/>
      <c r="D467" s="13">
        <v>42202</v>
      </c>
      <c r="E467" s="14">
        <v>42202</v>
      </c>
      <c r="F467" s="14">
        <v>42233</v>
      </c>
      <c r="G467" s="14">
        <v>42369</v>
      </c>
      <c r="H467" s="66" t="s">
        <v>19</v>
      </c>
      <c r="I467" s="11">
        <v>0</v>
      </c>
      <c r="J467" s="11">
        <f t="shared" si="34"/>
        <v>5</v>
      </c>
      <c r="K467" s="11">
        <f t="shared" si="35"/>
        <v>5</v>
      </c>
      <c r="L467" s="22">
        <v>207</v>
      </c>
      <c r="M467" s="21">
        <f t="shared" si="32"/>
        <v>1035</v>
      </c>
      <c r="N467" s="11">
        <f t="shared" si="36"/>
        <v>1035</v>
      </c>
      <c r="O467" s="48"/>
    </row>
    <row r="468" ht="18" customHeight="1" spans="1:15">
      <c r="A468" s="11">
        <f>MAX(A$4:A467)+1</f>
        <v>199</v>
      </c>
      <c r="B468" s="40" t="s">
        <v>297</v>
      </c>
      <c r="C468" s="12" t="s">
        <v>45</v>
      </c>
      <c r="D468" s="13">
        <v>39995</v>
      </c>
      <c r="E468" s="14">
        <v>39995</v>
      </c>
      <c r="F468" s="14">
        <v>40026</v>
      </c>
      <c r="G468" s="13">
        <v>40816</v>
      </c>
      <c r="H468" s="66" t="s">
        <v>19</v>
      </c>
      <c r="I468" s="11">
        <v>2</v>
      </c>
      <c r="J468" s="11">
        <f t="shared" si="34"/>
        <v>26</v>
      </c>
      <c r="K468" s="11">
        <f t="shared" si="35"/>
        <v>77</v>
      </c>
      <c r="L468" s="21">
        <v>150</v>
      </c>
      <c r="M468" s="21">
        <f t="shared" si="32"/>
        <v>3900</v>
      </c>
      <c r="N468" s="11">
        <f t="shared" si="36"/>
        <v>15642</v>
      </c>
      <c r="O468" s="34"/>
    </row>
    <row r="469" ht="18" customHeight="1" spans="1:15">
      <c r="A469" s="11"/>
      <c r="B469" s="40"/>
      <c r="C469" s="16"/>
      <c r="D469" s="13"/>
      <c r="E469" s="14"/>
      <c r="F469" s="14">
        <v>40817</v>
      </c>
      <c r="G469" s="13">
        <v>40908</v>
      </c>
      <c r="H469" s="66" t="s">
        <v>39</v>
      </c>
      <c r="I469" s="11">
        <v>0</v>
      </c>
      <c r="J469" s="11">
        <f t="shared" si="34"/>
        <v>3</v>
      </c>
      <c r="K469" s="11"/>
      <c r="L469" s="21">
        <v>170</v>
      </c>
      <c r="M469" s="21">
        <f t="shared" si="32"/>
        <v>510</v>
      </c>
      <c r="N469" s="11"/>
      <c r="O469" s="35"/>
    </row>
    <row r="470" ht="18" customHeight="1" spans="1:15">
      <c r="A470" s="11"/>
      <c r="B470" s="40"/>
      <c r="C470" s="16"/>
      <c r="D470" s="13"/>
      <c r="E470" s="14"/>
      <c r="F470" s="14">
        <v>40909</v>
      </c>
      <c r="G470" s="13">
        <v>42369</v>
      </c>
      <c r="H470" s="66" t="s">
        <v>39</v>
      </c>
      <c r="I470" s="11">
        <v>3</v>
      </c>
      <c r="J470" s="11">
        <f t="shared" si="34"/>
        <v>48</v>
      </c>
      <c r="K470" s="11"/>
      <c r="L470" s="21">
        <v>234</v>
      </c>
      <c r="M470" s="21">
        <f t="shared" si="32"/>
        <v>11232</v>
      </c>
      <c r="N470" s="11"/>
      <c r="O470" s="36"/>
    </row>
    <row r="471" ht="18" customHeight="1" spans="1:15">
      <c r="A471" s="11">
        <f>MAX(A$4:A470)+1</f>
        <v>200</v>
      </c>
      <c r="B471" s="40" t="s">
        <v>298</v>
      </c>
      <c r="C471" s="16"/>
      <c r="D471" s="13">
        <v>41091</v>
      </c>
      <c r="E471" s="14">
        <v>41091</v>
      </c>
      <c r="F471" s="14">
        <v>41122</v>
      </c>
      <c r="G471" s="13">
        <v>41973</v>
      </c>
      <c r="H471" s="66" t="s">
        <v>19</v>
      </c>
      <c r="I471" s="11">
        <v>2</v>
      </c>
      <c r="J471" s="11">
        <f t="shared" si="34"/>
        <v>28</v>
      </c>
      <c r="K471" s="11">
        <f t="shared" si="35"/>
        <v>41</v>
      </c>
      <c r="L471" s="21">
        <v>207</v>
      </c>
      <c r="M471" s="21">
        <f t="shared" si="32"/>
        <v>5796</v>
      </c>
      <c r="N471" s="11">
        <f t="shared" si="36"/>
        <v>8838</v>
      </c>
      <c r="O471" s="34"/>
    </row>
    <row r="472" ht="18" customHeight="1" spans="1:15">
      <c r="A472" s="11"/>
      <c r="B472" s="40"/>
      <c r="C472" s="16"/>
      <c r="D472" s="13"/>
      <c r="E472" s="14"/>
      <c r="F472" s="14">
        <v>41974</v>
      </c>
      <c r="G472" s="13">
        <v>42369</v>
      </c>
      <c r="H472" s="66" t="s">
        <v>39</v>
      </c>
      <c r="I472" s="11">
        <v>1</v>
      </c>
      <c r="J472" s="11">
        <f t="shared" si="34"/>
        <v>13</v>
      </c>
      <c r="K472" s="11"/>
      <c r="L472" s="21">
        <v>234</v>
      </c>
      <c r="M472" s="21">
        <f t="shared" si="32"/>
        <v>3042</v>
      </c>
      <c r="N472" s="11"/>
      <c r="O472" s="36"/>
    </row>
    <row r="473" ht="18" customHeight="1" spans="1:15">
      <c r="A473" s="11">
        <f>MAX(A$4:A472)+1</f>
        <v>201</v>
      </c>
      <c r="B473" s="40" t="s">
        <v>299</v>
      </c>
      <c r="C473" s="16"/>
      <c r="D473" s="70">
        <v>41821</v>
      </c>
      <c r="E473" s="14">
        <v>41821</v>
      </c>
      <c r="F473" s="14">
        <v>41852</v>
      </c>
      <c r="G473" s="13">
        <v>42369</v>
      </c>
      <c r="H473" s="66" t="s">
        <v>19</v>
      </c>
      <c r="I473" s="11">
        <v>1</v>
      </c>
      <c r="J473" s="11">
        <f t="shared" si="34"/>
        <v>17</v>
      </c>
      <c r="K473" s="11">
        <f t="shared" si="35"/>
        <v>17</v>
      </c>
      <c r="L473" s="21">
        <v>150</v>
      </c>
      <c r="M473" s="21">
        <f t="shared" si="32"/>
        <v>2550</v>
      </c>
      <c r="N473" s="11">
        <f t="shared" si="36"/>
        <v>2550</v>
      </c>
      <c r="O473" s="48"/>
    </row>
    <row r="474" ht="18" customHeight="1" spans="1:15">
      <c r="A474" s="11">
        <f>MAX(A$4:A473)+1</f>
        <v>202</v>
      </c>
      <c r="B474" s="40" t="s">
        <v>300</v>
      </c>
      <c r="C474" s="16"/>
      <c r="D474" s="13">
        <v>42186</v>
      </c>
      <c r="E474" s="14">
        <v>42186</v>
      </c>
      <c r="F474" s="14">
        <v>42217</v>
      </c>
      <c r="G474" s="13">
        <v>42369</v>
      </c>
      <c r="H474" s="66" t="s">
        <v>19</v>
      </c>
      <c r="I474" s="11">
        <v>0</v>
      </c>
      <c r="J474" s="11">
        <f t="shared" si="34"/>
        <v>5</v>
      </c>
      <c r="K474" s="11">
        <f t="shared" si="35"/>
        <v>5</v>
      </c>
      <c r="L474" s="21">
        <v>207</v>
      </c>
      <c r="M474" s="21">
        <f t="shared" si="32"/>
        <v>1035</v>
      </c>
      <c r="N474" s="11">
        <f t="shared" si="36"/>
        <v>1035</v>
      </c>
      <c r="O474" s="48"/>
    </row>
    <row r="475" ht="18" customHeight="1" spans="1:15">
      <c r="A475" s="11">
        <f>MAX(A$4:A474)+1</f>
        <v>203</v>
      </c>
      <c r="B475" s="40" t="s">
        <v>301</v>
      </c>
      <c r="C475" s="16"/>
      <c r="D475" s="13">
        <v>37844</v>
      </c>
      <c r="E475" s="14">
        <v>37844</v>
      </c>
      <c r="F475" s="14">
        <v>37875</v>
      </c>
      <c r="G475" s="13">
        <v>39325</v>
      </c>
      <c r="H475" s="66" t="s">
        <v>19</v>
      </c>
      <c r="I475" s="11">
        <v>3</v>
      </c>
      <c r="J475" s="11">
        <f t="shared" si="34"/>
        <v>48</v>
      </c>
      <c r="K475" s="11">
        <f t="shared" si="35"/>
        <v>148</v>
      </c>
      <c r="L475" s="21">
        <v>150</v>
      </c>
      <c r="M475" s="21">
        <f t="shared" si="32"/>
        <v>7200</v>
      </c>
      <c r="N475" s="11">
        <f t="shared" si="36"/>
        <v>27272</v>
      </c>
      <c r="O475" s="34"/>
    </row>
    <row r="476" ht="18" customHeight="1" spans="1:15">
      <c r="A476" s="11"/>
      <c r="B476" s="40"/>
      <c r="C476" s="16"/>
      <c r="D476" s="13"/>
      <c r="E476" s="14"/>
      <c r="F476" s="14">
        <v>39326</v>
      </c>
      <c r="G476" s="13">
        <v>40908</v>
      </c>
      <c r="H476" s="66" t="s">
        <v>39</v>
      </c>
      <c r="I476" s="11">
        <v>4</v>
      </c>
      <c r="J476" s="11">
        <f t="shared" si="34"/>
        <v>52</v>
      </c>
      <c r="K476" s="11"/>
      <c r="L476" s="21">
        <v>170</v>
      </c>
      <c r="M476" s="21">
        <f t="shared" si="32"/>
        <v>8840</v>
      </c>
      <c r="N476" s="11"/>
      <c r="O476" s="35"/>
    </row>
    <row r="477" ht="18" customHeight="1" spans="1:15">
      <c r="A477" s="11"/>
      <c r="B477" s="40"/>
      <c r="C477" s="16"/>
      <c r="D477" s="13"/>
      <c r="E477" s="14"/>
      <c r="F477" s="14">
        <v>40909</v>
      </c>
      <c r="G477" s="13">
        <v>42369</v>
      </c>
      <c r="H477" s="66" t="s">
        <v>39</v>
      </c>
      <c r="I477" s="11">
        <v>3</v>
      </c>
      <c r="J477" s="11">
        <f t="shared" si="34"/>
        <v>48</v>
      </c>
      <c r="K477" s="11"/>
      <c r="L477" s="21">
        <v>234</v>
      </c>
      <c r="M477" s="21">
        <f t="shared" si="32"/>
        <v>11232</v>
      </c>
      <c r="N477" s="11"/>
      <c r="O477" s="36"/>
    </row>
    <row r="478" ht="18" customHeight="1" spans="1:15">
      <c r="A478" s="11">
        <f>MAX(A$4:A477)+1</f>
        <v>204</v>
      </c>
      <c r="B478" s="40" t="s">
        <v>302</v>
      </c>
      <c r="C478" s="16"/>
      <c r="D478" s="13">
        <v>37834</v>
      </c>
      <c r="E478" s="14">
        <v>37834</v>
      </c>
      <c r="F478" s="14">
        <v>37865</v>
      </c>
      <c r="G478" s="13">
        <v>39690</v>
      </c>
      <c r="H478" s="66" t="s">
        <v>19</v>
      </c>
      <c r="I478" s="11">
        <v>4</v>
      </c>
      <c r="J478" s="11">
        <f t="shared" si="34"/>
        <v>60</v>
      </c>
      <c r="K478" s="11">
        <f t="shared" si="35"/>
        <v>148</v>
      </c>
      <c r="L478" s="21">
        <v>150</v>
      </c>
      <c r="M478" s="21">
        <f t="shared" si="32"/>
        <v>9000</v>
      </c>
      <c r="N478" s="11">
        <f t="shared" si="36"/>
        <v>27032</v>
      </c>
      <c r="O478" s="34"/>
    </row>
    <row r="479" ht="18" customHeight="1" spans="1:15">
      <c r="A479" s="11"/>
      <c r="B479" s="40"/>
      <c r="C479" s="16"/>
      <c r="D479" s="13"/>
      <c r="E479" s="14"/>
      <c r="F479" s="14">
        <v>39692</v>
      </c>
      <c r="G479" s="13">
        <v>40908</v>
      </c>
      <c r="H479" s="66" t="s">
        <v>39</v>
      </c>
      <c r="I479" s="11">
        <v>3</v>
      </c>
      <c r="J479" s="11">
        <f t="shared" si="34"/>
        <v>40</v>
      </c>
      <c r="K479" s="11"/>
      <c r="L479" s="21">
        <v>170</v>
      </c>
      <c r="M479" s="21">
        <f t="shared" ref="M479:M542" si="37">L479*J479</f>
        <v>6800</v>
      </c>
      <c r="N479" s="11"/>
      <c r="O479" s="35"/>
    </row>
    <row r="480" ht="18" customHeight="1" spans="1:15">
      <c r="A480" s="11"/>
      <c r="B480" s="40"/>
      <c r="C480" s="18"/>
      <c r="D480" s="13"/>
      <c r="E480" s="14"/>
      <c r="F480" s="14">
        <v>40909</v>
      </c>
      <c r="G480" s="13">
        <v>42369</v>
      </c>
      <c r="H480" s="66" t="s">
        <v>39</v>
      </c>
      <c r="I480" s="11">
        <v>3</v>
      </c>
      <c r="J480" s="11">
        <f t="shared" si="34"/>
        <v>48</v>
      </c>
      <c r="K480" s="11"/>
      <c r="L480" s="21">
        <v>234</v>
      </c>
      <c r="M480" s="21">
        <f t="shared" si="37"/>
        <v>11232</v>
      </c>
      <c r="N480" s="11"/>
      <c r="O480" s="36"/>
    </row>
    <row r="481" ht="18" customHeight="1" spans="1:15">
      <c r="A481" s="11">
        <f>MAX(A$4:A480)+1</f>
        <v>205</v>
      </c>
      <c r="B481" s="40" t="s">
        <v>303</v>
      </c>
      <c r="C481" s="12" t="s">
        <v>45</v>
      </c>
      <c r="D481" s="13">
        <v>40725</v>
      </c>
      <c r="E481" s="14">
        <v>40725</v>
      </c>
      <c r="F481" s="14">
        <v>40756</v>
      </c>
      <c r="G481" s="13">
        <v>40908</v>
      </c>
      <c r="H481" s="66" t="s">
        <v>19</v>
      </c>
      <c r="I481" s="11">
        <v>0</v>
      </c>
      <c r="J481" s="11">
        <f t="shared" si="34"/>
        <v>5</v>
      </c>
      <c r="K481" s="21">
        <f t="shared" si="35"/>
        <v>53</v>
      </c>
      <c r="L481" s="21">
        <v>150</v>
      </c>
      <c r="M481" s="21">
        <f t="shared" si="37"/>
        <v>750</v>
      </c>
      <c r="N481" s="11">
        <f t="shared" si="36"/>
        <v>11037</v>
      </c>
      <c r="O481" s="34"/>
    </row>
    <row r="482" ht="18" customHeight="1" spans="1:15">
      <c r="A482" s="11"/>
      <c r="B482" s="40"/>
      <c r="C482" s="16"/>
      <c r="D482" s="13"/>
      <c r="E482" s="14"/>
      <c r="F482" s="14">
        <v>40909</v>
      </c>
      <c r="G482" s="13">
        <v>41973</v>
      </c>
      <c r="H482" s="66" t="s">
        <v>19</v>
      </c>
      <c r="I482" s="11">
        <v>2</v>
      </c>
      <c r="J482" s="11">
        <f t="shared" si="34"/>
        <v>35</v>
      </c>
      <c r="K482" s="21"/>
      <c r="L482" s="21">
        <v>207</v>
      </c>
      <c r="M482" s="21">
        <f t="shared" si="37"/>
        <v>7245</v>
      </c>
      <c r="N482" s="11"/>
      <c r="O482" s="35"/>
    </row>
    <row r="483" ht="18" customHeight="1" spans="1:15">
      <c r="A483" s="11"/>
      <c r="B483" s="40"/>
      <c r="C483" s="16"/>
      <c r="D483" s="13"/>
      <c r="E483" s="14"/>
      <c r="F483" s="14">
        <v>41974</v>
      </c>
      <c r="G483" s="13">
        <v>42369</v>
      </c>
      <c r="H483" s="66" t="s">
        <v>39</v>
      </c>
      <c r="I483" s="11">
        <v>1</v>
      </c>
      <c r="J483" s="11">
        <f t="shared" si="34"/>
        <v>13</v>
      </c>
      <c r="K483" s="21"/>
      <c r="L483" s="21">
        <v>234</v>
      </c>
      <c r="M483" s="21">
        <f t="shared" si="37"/>
        <v>3042</v>
      </c>
      <c r="N483" s="11"/>
      <c r="O483" s="36"/>
    </row>
    <row r="484" ht="18" customHeight="1" spans="1:15">
      <c r="A484" s="11">
        <f>MAX(A$4:A483)+1</f>
        <v>206</v>
      </c>
      <c r="B484" s="40" t="s">
        <v>304</v>
      </c>
      <c r="C484" s="16"/>
      <c r="D484" s="13">
        <v>42186</v>
      </c>
      <c r="E484" s="14">
        <v>42186</v>
      </c>
      <c r="F484" s="14">
        <v>42217</v>
      </c>
      <c r="G484" s="13">
        <v>42369</v>
      </c>
      <c r="H484" s="66" t="s">
        <v>19</v>
      </c>
      <c r="I484" s="11">
        <v>0</v>
      </c>
      <c r="J484" s="11">
        <f t="shared" si="34"/>
        <v>5</v>
      </c>
      <c r="K484" s="11">
        <f t="shared" si="35"/>
        <v>5</v>
      </c>
      <c r="L484" s="21">
        <v>207</v>
      </c>
      <c r="M484" s="21">
        <f t="shared" si="37"/>
        <v>1035</v>
      </c>
      <c r="N484" s="11">
        <f t="shared" si="36"/>
        <v>1035</v>
      </c>
      <c r="O484" s="48"/>
    </row>
    <row r="485" ht="18" customHeight="1" spans="1:15">
      <c r="A485" s="11">
        <f>MAX(A$4:A484)+1</f>
        <v>207</v>
      </c>
      <c r="B485" s="40" t="s">
        <v>305</v>
      </c>
      <c r="C485" s="16"/>
      <c r="D485" s="13">
        <v>37438</v>
      </c>
      <c r="E485" s="14">
        <v>37438</v>
      </c>
      <c r="F485" s="14">
        <v>37469</v>
      </c>
      <c r="G485" s="14">
        <v>38960</v>
      </c>
      <c r="H485" s="66" t="s">
        <v>46</v>
      </c>
      <c r="I485" s="11">
        <v>4</v>
      </c>
      <c r="J485" s="11">
        <f t="shared" si="34"/>
        <v>49</v>
      </c>
      <c r="K485" s="11">
        <f t="shared" si="35"/>
        <v>161</v>
      </c>
      <c r="L485" s="22">
        <v>150</v>
      </c>
      <c r="M485" s="21">
        <f t="shared" si="37"/>
        <v>7350</v>
      </c>
      <c r="N485" s="11">
        <f t="shared" si="36"/>
        <v>29462</v>
      </c>
      <c r="O485" s="34"/>
    </row>
    <row r="486" ht="18" customHeight="1" spans="1:15">
      <c r="A486" s="11"/>
      <c r="B486" s="40"/>
      <c r="C486" s="16"/>
      <c r="D486" s="11"/>
      <c r="E486" s="11"/>
      <c r="F486" s="14">
        <v>38961</v>
      </c>
      <c r="G486" s="14">
        <v>40908</v>
      </c>
      <c r="H486" s="66" t="s">
        <v>20</v>
      </c>
      <c r="I486" s="11">
        <v>5</v>
      </c>
      <c r="J486" s="11">
        <f t="shared" si="34"/>
        <v>64</v>
      </c>
      <c r="K486" s="11"/>
      <c r="L486" s="22">
        <v>170</v>
      </c>
      <c r="M486" s="21">
        <f t="shared" si="37"/>
        <v>10880</v>
      </c>
      <c r="N486" s="11"/>
      <c r="O486" s="35"/>
    </row>
    <row r="487" ht="18" customHeight="1" spans="1:15">
      <c r="A487" s="11"/>
      <c r="B487" s="40"/>
      <c r="C487" s="16"/>
      <c r="D487" s="11"/>
      <c r="E487" s="11"/>
      <c r="F487" s="14">
        <v>40909</v>
      </c>
      <c r="G487" s="14">
        <v>42369</v>
      </c>
      <c r="H487" s="66" t="s">
        <v>20</v>
      </c>
      <c r="I487" s="11">
        <v>3</v>
      </c>
      <c r="J487" s="11">
        <f t="shared" si="34"/>
        <v>48</v>
      </c>
      <c r="K487" s="11"/>
      <c r="L487" s="22">
        <v>234</v>
      </c>
      <c r="M487" s="21">
        <f t="shared" si="37"/>
        <v>11232</v>
      </c>
      <c r="N487" s="11"/>
      <c r="O487" s="36"/>
    </row>
    <row r="488" ht="18" customHeight="1" spans="1:15">
      <c r="A488" s="11">
        <f>MAX(A$4:A487)+1</f>
        <v>208</v>
      </c>
      <c r="B488" s="40" t="s">
        <v>306</v>
      </c>
      <c r="C488" s="16"/>
      <c r="D488" s="13">
        <v>40026</v>
      </c>
      <c r="E488" s="14">
        <v>40026</v>
      </c>
      <c r="F488" s="14">
        <v>40057</v>
      </c>
      <c r="G488" s="14">
        <v>40908</v>
      </c>
      <c r="H488" s="66" t="s">
        <v>46</v>
      </c>
      <c r="I488" s="11">
        <v>2</v>
      </c>
      <c r="J488" s="11">
        <f t="shared" si="34"/>
        <v>28</v>
      </c>
      <c r="K488" s="11">
        <f t="shared" si="35"/>
        <v>76</v>
      </c>
      <c r="L488" s="22">
        <v>150</v>
      </c>
      <c r="M488" s="21">
        <f t="shared" si="37"/>
        <v>4200</v>
      </c>
      <c r="N488" s="11">
        <f t="shared" si="36"/>
        <v>15432</v>
      </c>
      <c r="O488" s="34"/>
    </row>
    <row r="489" ht="18" customHeight="1" spans="1:15">
      <c r="A489" s="11"/>
      <c r="B489" s="40"/>
      <c r="C489" s="16"/>
      <c r="D489" s="13"/>
      <c r="E489" s="11"/>
      <c r="F489" s="14">
        <v>40909</v>
      </c>
      <c r="G489" s="14">
        <v>42369</v>
      </c>
      <c r="H489" s="66" t="s">
        <v>20</v>
      </c>
      <c r="I489" s="11">
        <v>3</v>
      </c>
      <c r="J489" s="11">
        <f t="shared" si="34"/>
        <v>48</v>
      </c>
      <c r="K489" s="11"/>
      <c r="L489" s="22">
        <v>234</v>
      </c>
      <c r="M489" s="21">
        <f t="shared" si="37"/>
        <v>11232</v>
      </c>
      <c r="N489" s="11"/>
      <c r="O489" s="36"/>
    </row>
    <row r="490" ht="18" customHeight="1" spans="1:15">
      <c r="A490" s="40">
        <f>MAX(A$4:A489)+1</f>
        <v>209</v>
      </c>
      <c r="B490" s="40" t="s">
        <v>307</v>
      </c>
      <c r="C490" s="16"/>
      <c r="D490" s="13">
        <v>39867</v>
      </c>
      <c r="E490" s="14">
        <v>39965</v>
      </c>
      <c r="F490" s="14">
        <v>39995</v>
      </c>
      <c r="G490" s="14">
        <v>40816</v>
      </c>
      <c r="H490" s="66" t="s">
        <v>46</v>
      </c>
      <c r="I490" s="11">
        <v>2</v>
      </c>
      <c r="J490" s="11">
        <f t="shared" si="34"/>
        <v>27</v>
      </c>
      <c r="K490" s="11">
        <f t="shared" si="35"/>
        <v>76</v>
      </c>
      <c r="L490" s="22">
        <v>150</v>
      </c>
      <c r="M490" s="21">
        <f t="shared" si="37"/>
        <v>4050</v>
      </c>
      <c r="N490" s="11">
        <f t="shared" si="36"/>
        <v>15452</v>
      </c>
      <c r="O490" s="34"/>
    </row>
    <row r="491" ht="18" customHeight="1" spans="1:15">
      <c r="A491" s="11"/>
      <c r="B491" s="40"/>
      <c r="C491" s="16"/>
      <c r="D491" s="13"/>
      <c r="E491" s="11"/>
      <c r="F491" s="14">
        <v>40817</v>
      </c>
      <c r="G491" s="14">
        <v>40816</v>
      </c>
      <c r="H491" s="66" t="s">
        <v>20</v>
      </c>
      <c r="I491" s="11">
        <v>0</v>
      </c>
      <c r="J491" s="11">
        <f t="shared" si="34"/>
        <v>1</v>
      </c>
      <c r="K491" s="11"/>
      <c r="L491" s="22">
        <v>170</v>
      </c>
      <c r="M491" s="21">
        <f t="shared" si="37"/>
        <v>170</v>
      </c>
      <c r="N491" s="11"/>
      <c r="O491" s="35"/>
    </row>
    <row r="492" ht="18" customHeight="1" spans="1:15">
      <c r="A492" s="11"/>
      <c r="B492" s="40"/>
      <c r="C492" s="16"/>
      <c r="D492" s="13"/>
      <c r="E492" s="11"/>
      <c r="F492" s="14">
        <v>40909</v>
      </c>
      <c r="G492" s="14">
        <v>42369</v>
      </c>
      <c r="H492" s="66" t="s">
        <v>20</v>
      </c>
      <c r="I492" s="11">
        <v>3</v>
      </c>
      <c r="J492" s="11">
        <f t="shared" si="34"/>
        <v>48</v>
      </c>
      <c r="K492" s="11"/>
      <c r="L492" s="22">
        <v>234</v>
      </c>
      <c r="M492" s="21">
        <f t="shared" si="37"/>
        <v>11232</v>
      </c>
      <c r="N492" s="11"/>
      <c r="O492" s="36"/>
    </row>
    <row r="493" ht="18" customHeight="1" spans="1:15">
      <c r="A493" s="40">
        <f>MAX(A$4:A492)+1</f>
        <v>210</v>
      </c>
      <c r="B493" s="40" t="s">
        <v>308</v>
      </c>
      <c r="C493" s="16"/>
      <c r="D493" s="13">
        <v>42253</v>
      </c>
      <c r="E493" s="14">
        <v>42253</v>
      </c>
      <c r="F493" s="14">
        <v>42283</v>
      </c>
      <c r="G493" s="14">
        <v>42369</v>
      </c>
      <c r="H493" s="66" t="s">
        <v>46</v>
      </c>
      <c r="I493" s="11">
        <v>0</v>
      </c>
      <c r="J493" s="11">
        <f t="shared" si="34"/>
        <v>3</v>
      </c>
      <c r="K493" s="11">
        <f t="shared" si="35"/>
        <v>3</v>
      </c>
      <c r="L493" s="22">
        <v>207</v>
      </c>
      <c r="M493" s="21">
        <f t="shared" si="37"/>
        <v>621</v>
      </c>
      <c r="N493" s="11">
        <f t="shared" si="36"/>
        <v>621</v>
      </c>
      <c r="O493" s="48"/>
    </row>
    <row r="494" ht="18" customHeight="1" spans="1:15">
      <c r="A494" s="11">
        <f>MAX(A$4:A493)+1</f>
        <v>211</v>
      </c>
      <c r="B494" s="40" t="s">
        <v>309</v>
      </c>
      <c r="C494" s="16"/>
      <c r="D494" s="13">
        <v>39295</v>
      </c>
      <c r="E494" s="14">
        <v>39295</v>
      </c>
      <c r="F494" s="14">
        <v>39326</v>
      </c>
      <c r="G494" s="14">
        <v>40056</v>
      </c>
      <c r="H494" s="66" t="s">
        <v>46</v>
      </c>
      <c r="I494" s="11">
        <v>1</v>
      </c>
      <c r="J494" s="11">
        <f t="shared" ref="J494:J557" si="38">DATEDIF(F494,G494,"M")+1</f>
        <v>24</v>
      </c>
      <c r="K494" s="11">
        <f t="shared" si="35"/>
        <v>100</v>
      </c>
      <c r="L494" s="22">
        <v>150</v>
      </c>
      <c r="M494" s="21">
        <f t="shared" si="37"/>
        <v>3600</v>
      </c>
      <c r="N494" s="11">
        <f t="shared" si="36"/>
        <v>19592</v>
      </c>
      <c r="O494" s="34"/>
    </row>
    <row r="495" ht="18" customHeight="1" spans="1:15">
      <c r="A495" s="11"/>
      <c r="B495" s="40"/>
      <c r="C495" s="16"/>
      <c r="D495" s="11"/>
      <c r="E495" s="11"/>
      <c r="F495" s="14">
        <v>40057</v>
      </c>
      <c r="G495" s="14">
        <v>40908</v>
      </c>
      <c r="H495" s="66" t="s">
        <v>20</v>
      </c>
      <c r="I495" s="11">
        <v>2</v>
      </c>
      <c r="J495" s="11">
        <f t="shared" si="38"/>
        <v>28</v>
      </c>
      <c r="K495" s="11"/>
      <c r="L495" s="22">
        <v>170</v>
      </c>
      <c r="M495" s="21">
        <f t="shared" si="37"/>
        <v>4760</v>
      </c>
      <c r="N495" s="11"/>
      <c r="O495" s="35"/>
    </row>
    <row r="496" ht="18" customHeight="1" spans="1:15">
      <c r="A496" s="11"/>
      <c r="B496" s="40"/>
      <c r="C496" s="16"/>
      <c r="D496" s="11"/>
      <c r="E496" s="11"/>
      <c r="F496" s="14">
        <v>40909</v>
      </c>
      <c r="G496" s="14">
        <v>42369</v>
      </c>
      <c r="H496" s="66" t="s">
        <v>20</v>
      </c>
      <c r="I496" s="11">
        <v>3</v>
      </c>
      <c r="J496" s="11">
        <f t="shared" si="38"/>
        <v>48</v>
      </c>
      <c r="K496" s="11"/>
      <c r="L496" s="22">
        <v>234</v>
      </c>
      <c r="M496" s="21">
        <f t="shared" si="37"/>
        <v>11232</v>
      </c>
      <c r="N496" s="11"/>
      <c r="O496" s="36"/>
    </row>
    <row r="497" ht="18" customHeight="1" spans="1:15">
      <c r="A497" s="40">
        <f>MAX(A$4:A496)+1</f>
        <v>212</v>
      </c>
      <c r="B497" s="40" t="s">
        <v>310</v>
      </c>
      <c r="C497" s="16"/>
      <c r="D497" s="13">
        <v>37865</v>
      </c>
      <c r="E497" s="14">
        <v>37895</v>
      </c>
      <c r="F497" s="14">
        <v>37926</v>
      </c>
      <c r="G497" s="14">
        <v>39324</v>
      </c>
      <c r="H497" s="66" t="s">
        <v>217</v>
      </c>
      <c r="I497" s="11">
        <v>3</v>
      </c>
      <c r="J497" s="11">
        <f t="shared" si="38"/>
        <v>46</v>
      </c>
      <c r="K497" s="11">
        <f t="shared" si="35"/>
        <v>146</v>
      </c>
      <c r="L497" s="22">
        <v>150</v>
      </c>
      <c r="M497" s="21">
        <f t="shared" si="37"/>
        <v>6900</v>
      </c>
      <c r="N497" s="11">
        <f t="shared" si="36"/>
        <v>26972</v>
      </c>
      <c r="O497" s="34"/>
    </row>
    <row r="498" ht="18" customHeight="1" spans="1:15">
      <c r="A498" s="11"/>
      <c r="B498" s="40"/>
      <c r="C498" s="16"/>
      <c r="D498" s="13"/>
      <c r="E498" s="11"/>
      <c r="F498" s="14">
        <v>39326</v>
      </c>
      <c r="G498" s="14">
        <v>40908</v>
      </c>
      <c r="H498" s="66" t="s">
        <v>20</v>
      </c>
      <c r="I498" s="11">
        <v>4</v>
      </c>
      <c r="J498" s="11">
        <f t="shared" si="38"/>
        <v>52</v>
      </c>
      <c r="K498" s="11"/>
      <c r="L498" s="22">
        <v>170</v>
      </c>
      <c r="M498" s="21">
        <f t="shared" si="37"/>
        <v>8840</v>
      </c>
      <c r="N498" s="11"/>
      <c r="O498" s="35"/>
    </row>
    <row r="499" ht="18" customHeight="1" spans="1:15">
      <c r="A499" s="11"/>
      <c r="B499" s="40"/>
      <c r="C499" s="16"/>
      <c r="D499" s="13"/>
      <c r="E499" s="11"/>
      <c r="F499" s="14">
        <v>40909</v>
      </c>
      <c r="G499" s="14">
        <v>42369</v>
      </c>
      <c r="H499" s="66" t="s">
        <v>20</v>
      </c>
      <c r="I499" s="11">
        <v>3</v>
      </c>
      <c r="J499" s="11">
        <f t="shared" si="38"/>
        <v>48</v>
      </c>
      <c r="K499" s="11"/>
      <c r="L499" s="22">
        <v>234</v>
      </c>
      <c r="M499" s="21">
        <f t="shared" si="37"/>
        <v>11232</v>
      </c>
      <c r="N499" s="11"/>
      <c r="O499" s="36"/>
    </row>
    <row r="500" ht="18" customHeight="1" spans="1:15">
      <c r="A500" s="11">
        <f>MAX(A$4:A499)+1</f>
        <v>213</v>
      </c>
      <c r="B500" s="40" t="s">
        <v>311</v>
      </c>
      <c r="C500" s="16"/>
      <c r="D500" s="29">
        <v>41091</v>
      </c>
      <c r="E500" s="30">
        <v>41091</v>
      </c>
      <c r="F500" s="30">
        <v>41122</v>
      </c>
      <c r="G500" s="30">
        <v>42338</v>
      </c>
      <c r="H500" s="72" t="s">
        <v>46</v>
      </c>
      <c r="I500" s="28">
        <v>3</v>
      </c>
      <c r="J500" s="11">
        <f t="shared" si="38"/>
        <v>40</v>
      </c>
      <c r="K500" s="28">
        <f t="shared" si="35"/>
        <v>41</v>
      </c>
      <c r="L500" s="32">
        <v>207</v>
      </c>
      <c r="M500" s="21">
        <f t="shared" si="37"/>
        <v>8280</v>
      </c>
      <c r="N500" s="33">
        <f t="shared" si="36"/>
        <v>8514</v>
      </c>
      <c r="O500" s="34"/>
    </row>
    <row r="501" ht="18" customHeight="1" spans="1:15">
      <c r="A501" s="11"/>
      <c r="B501" s="40"/>
      <c r="C501" s="16"/>
      <c r="D501" s="29"/>
      <c r="E501" s="30"/>
      <c r="F501" s="30">
        <v>42339</v>
      </c>
      <c r="G501" s="30">
        <v>42369</v>
      </c>
      <c r="H501" s="72" t="s">
        <v>20</v>
      </c>
      <c r="I501" s="28">
        <v>0</v>
      </c>
      <c r="J501" s="11">
        <f t="shared" si="38"/>
        <v>1</v>
      </c>
      <c r="K501" s="28"/>
      <c r="L501" s="32">
        <v>234</v>
      </c>
      <c r="M501" s="21">
        <f t="shared" si="37"/>
        <v>234</v>
      </c>
      <c r="N501" s="33"/>
      <c r="O501" s="36"/>
    </row>
    <row r="502" ht="18" customHeight="1" spans="1:15">
      <c r="A502" s="11">
        <f>MAX(A$4:A501)+1</f>
        <v>214</v>
      </c>
      <c r="B502" s="40" t="s">
        <v>312</v>
      </c>
      <c r="C502" s="18"/>
      <c r="D502" s="29">
        <v>41821</v>
      </c>
      <c r="E502" s="30">
        <v>41821</v>
      </c>
      <c r="F502" s="30">
        <v>41852</v>
      </c>
      <c r="G502" s="30">
        <v>42369</v>
      </c>
      <c r="H502" s="72" t="s">
        <v>46</v>
      </c>
      <c r="I502" s="28">
        <v>1</v>
      </c>
      <c r="J502" s="11">
        <f t="shared" si="38"/>
        <v>17</v>
      </c>
      <c r="K502" s="28">
        <f t="shared" si="35"/>
        <v>17</v>
      </c>
      <c r="L502" s="32">
        <v>207</v>
      </c>
      <c r="M502" s="21">
        <f t="shared" si="37"/>
        <v>3519</v>
      </c>
      <c r="N502" s="33">
        <f t="shared" si="36"/>
        <v>3519</v>
      </c>
      <c r="O502" s="48"/>
    </row>
    <row r="503" ht="18" customHeight="1" spans="1:15">
      <c r="A503" s="11">
        <f>MAX(A$4:A502)+1</f>
        <v>215</v>
      </c>
      <c r="B503" s="40" t="s">
        <v>313</v>
      </c>
      <c r="C503" s="11" t="s">
        <v>314</v>
      </c>
      <c r="D503" s="13">
        <v>41091</v>
      </c>
      <c r="E503" s="13">
        <v>41091</v>
      </c>
      <c r="F503" s="14">
        <v>41122</v>
      </c>
      <c r="G503" s="14">
        <v>41912</v>
      </c>
      <c r="H503" s="66" t="s">
        <v>19</v>
      </c>
      <c r="I503" s="11">
        <v>2</v>
      </c>
      <c r="J503" s="11">
        <f t="shared" si="38"/>
        <v>26</v>
      </c>
      <c r="K503" s="11">
        <f t="shared" si="35"/>
        <v>41</v>
      </c>
      <c r="L503" s="11">
        <v>207</v>
      </c>
      <c r="M503" s="21">
        <f t="shared" si="37"/>
        <v>5382</v>
      </c>
      <c r="N503" s="11">
        <f t="shared" si="36"/>
        <v>8892</v>
      </c>
      <c r="O503" s="34"/>
    </row>
    <row r="504" ht="18" customHeight="1" spans="1:15">
      <c r="A504" s="11"/>
      <c r="B504" s="40"/>
      <c r="C504" s="11"/>
      <c r="D504" s="13"/>
      <c r="E504" s="13"/>
      <c r="F504" s="14">
        <v>41913</v>
      </c>
      <c r="G504" s="14">
        <v>42368</v>
      </c>
      <c r="H504" s="66" t="s">
        <v>20</v>
      </c>
      <c r="I504" s="11">
        <v>1</v>
      </c>
      <c r="J504" s="11">
        <f t="shared" si="38"/>
        <v>15</v>
      </c>
      <c r="K504" s="11"/>
      <c r="L504" s="11">
        <v>234</v>
      </c>
      <c r="M504" s="21">
        <f t="shared" si="37"/>
        <v>3510</v>
      </c>
      <c r="N504" s="11"/>
      <c r="O504" s="36"/>
    </row>
    <row r="505" ht="18" customHeight="1" spans="1:15">
      <c r="A505" s="40">
        <f>MAX(A$4:A504)+1</f>
        <v>216</v>
      </c>
      <c r="B505" s="40" t="s">
        <v>315</v>
      </c>
      <c r="C505" s="12" t="s">
        <v>314</v>
      </c>
      <c r="D505" s="13">
        <v>37438</v>
      </c>
      <c r="E505" s="14">
        <v>37438</v>
      </c>
      <c r="F505" s="14">
        <v>37469</v>
      </c>
      <c r="G505" s="14">
        <v>39324</v>
      </c>
      <c r="H505" s="66" t="s">
        <v>19</v>
      </c>
      <c r="I505" s="11">
        <v>5</v>
      </c>
      <c r="J505" s="11">
        <f t="shared" si="38"/>
        <v>61</v>
      </c>
      <c r="K505" s="11">
        <f t="shared" si="35"/>
        <v>161</v>
      </c>
      <c r="L505" s="11">
        <v>150</v>
      </c>
      <c r="M505" s="21">
        <f t="shared" si="37"/>
        <v>9150</v>
      </c>
      <c r="N505" s="11">
        <f t="shared" si="36"/>
        <v>29222</v>
      </c>
      <c r="O505" s="34"/>
    </row>
    <row r="506" ht="18" customHeight="1" spans="1:15">
      <c r="A506" s="11"/>
      <c r="B506" s="40"/>
      <c r="C506" s="16"/>
      <c r="D506" s="13"/>
      <c r="E506" s="14"/>
      <c r="F506" s="14">
        <v>39326</v>
      </c>
      <c r="G506" s="14">
        <v>40908</v>
      </c>
      <c r="H506" s="66" t="s">
        <v>39</v>
      </c>
      <c r="I506" s="11">
        <v>4</v>
      </c>
      <c r="J506" s="11">
        <f t="shared" si="38"/>
        <v>52</v>
      </c>
      <c r="K506" s="11"/>
      <c r="L506" s="11">
        <v>170</v>
      </c>
      <c r="M506" s="21">
        <f t="shared" si="37"/>
        <v>8840</v>
      </c>
      <c r="N506" s="11"/>
      <c r="O506" s="35"/>
    </row>
    <row r="507" ht="18" customHeight="1" spans="1:15">
      <c r="A507" s="11"/>
      <c r="B507" s="40"/>
      <c r="C507" s="16"/>
      <c r="D507" s="13"/>
      <c r="E507" s="14"/>
      <c r="F507" s="14">
        <v>40909</v>
      </c>
      <c r="G507" s="14">
        <v>42369</v>
      </c>
      <c r="H507" s="66" t="s">
        <v>39</v>
      </c>
      <c r="I507" s="11">
        <v>3</v>
      </c>
      <c r="J507" s="11">
        <f t="shared" si="38"/>
        <v>48</v>
      </c>
      <c r="K507" s="11"/>
      <c r="L507" s="11">
        <v>234</v>
      </c>
      <c r="M507" s="21">
        <f t="shared" si="37"/>
        <v>11232</v>
      </c>
      <c r="N507" s="11"/>
      <c r="O507" s="36"/>
    </row>
    <row r="508" ht="18" customHeight="1" spans="1:15">
      <c r="A508" s="40">
        <f>MAX(A$4:A507)+1</f>
        <v>217</v>
      </c>
      <c r="B508" s="40" t="s">
        <v>316</v>
      </c>
      <c r="C508" s="16"/>
      <c r="D508" s="13">
        <v>42186</v>
      </c>
      <c r="E508" s="14">
        <v>42186</v>
      </c>
      <c r="F508" s="14">
        <v>42217</v>
      </c>
      <c r="G508" s="14">
        <v>42369</v>
      </c>
      <c r="H508" s="66" t="s">
        <v>19</v>
      </c>
      <c r="I508" s="11">
        <v>0</v>
      </c>
      <c r="J508" s="11">
        <f t="shared" si="38"/>
        <v>5</v>
      </c>
      <c r="K508" s="11">
        <f t="shared" si="35"/>
        <v>5</v>
      </c>
      <c r="L508" s="11">
        <v>207</v>
      </c>
      <c r="M508" s="21">
        <f t="shared" si="37"/>
        <v>1035</v>
      </c>
      <c r="N508" s="11">
        <f t="shared" si="36"/>
        <v>1035</v>
      </c>
      <c r="O508" s="48"/>
    </row>
    <row r="509" ht="18" customHeight="1" spans="1:15">
      <c r="A509" s="40">
        <f>MAX(A$4:A508)+1</f>
        <v>218</v>
      </c>
      <c r="B509" s="40" t="s">
        <v>317</v>
      </c>
      <c r="C509" s="16"/>
      <c r="D509" s="14">
        <v>37834</v>
      </c>
      <c r="E509" s="14">
        <v>37834</v>
      </c>
      <c r="F509" s="14">
        <v>37865</v>
      </c>
      <c r="G509" s="14">
        <v>39325</v>
      </c>
      <c r="H509" s="66" t="s">
        <v>19</v>
      </c>
      <c r="I509" s="11">
        <v>3</v>
      </c>
      <c r="J509" s="11">
        <f t="shared" si="38"/>
        <v>48</v>
      </c>
      <c r="K509" s="11">
        <f t="shared" si="35"/>
        <v>148</v>
      </c>
      <c r="L509" s="11">
        <v>150</v>
      </c>
      <c r="M509" s="21">
        <f t="shared" si="37"/>
        <v>7200</v>
      </c>
      <c r="N509" s="11">
        <f t="shared" si="36"/>
        <v>28322</v>
      </c>
      <c r="O509" s="34"/>
    </row>
    <row r="510" ht="18" customHeight="1" spans="1:15">
      <c r="A510" s="11"/>
      <c r="B510" s="40"/>
      <c r="C510" s="16"/>
      <c r="D510" s="14"/>
      <c r="E510" s="14"/>
      <c r="F510" s="14">
        <v>39326</v>
      </c>
      <c r="G510" s="14">
        <v>40908</v>
      </c>
      <c r="H510" s="66" t="s">
        <v>20</v>
      </c>
      <c r="I510" s="11">
        <v>4</v>
      </c>
      <c r="J510" s="11">
        <f t="shared" si="38"/>
        <v>52</v>
      </c>
      <c r="K510" s="11"/>
      <c r="L510" s="11">
        <v>170</v>
      </c>
      <c r="M510" s="21">
        <f t="shared" si="37"/>
        <v>8840</v>
      </c>
      <c r="N510" s="11"/>
      <c r="O510" s="35"/>
    </row>
    <row r="511" ht="18" customHeight="1" spans="1:15">
      <c r="A511" s="11"/>
      <c r="B511" s="40"/>
      <c r="C511" s="16"/>
      <c r="D511" s="14"/>
      <c r="E511" s="14"/>
      <c r="F511" s="14">
        <v>40909</v>
      </c>
      <c r="G511" s="14">
        <v>41608</v>
      </c>
      <c r="H511" s="66" t="s">
        <v>39</v>
      </c>
      <c r="I511" s="11">
        <v>1</v>
      </c>
      <c r="J511" s="11">
        <f t="shared" si="38"/>
        <v>23</v>
      </c>
      <c r="K511" s="11"/>
      <c r="L511" s="11">
        <v>234</v>
      </c>
      <c r="M511" s="21">
        <f t="shared" si="37"/>
        <v>5382</v>
      </c>
      <c r="N511" s="11"/>
      <c r="O511" s="35"/>
    </row>
    <row r="512" ht="18" customHeight="1" spans="1:15">
      <c r="A512" s="11"/>
      <c r="B512" s="40"/>
      <c r="C512" s="16"/>
      <c r="D512" s="14"/>
      <c r="E512" s="14"/>
      <c r="F512" s="14">
        <v>41609</v>
      </c>
      <c r="G512" s="14">
        <v>42369</v>
      </c>
      <c r="H512" s="66" t="s">
        <v>26</v>
      </c>
      <c r="I512" s="11">
        <v>2</v>
      </c>
      <c r="J512" s="11">
        <f t="shared" si="38"/>
        <v>25</v>
      </c>
      <c r="K512" s="11"/>
      <c r="L512" s="11">
        <v>276</v>
      </c>
      <c r="M512" s="21">
        <f t="shared" si="37"/>
        <v>6900</v>
      </c>
      <c r="N512" s="11"/>
      <c r="O512" s="36"/>
    </row>
    <row r="513" ht="18" customHeight="1" spans="1:15">
      <c r="A513" s="40">
        <f>MAX(A$4:A512)+1</f>
        <v>219</v>
      </c>
      <c r="B513" s="40" t="s">
        <v>318</v>
      </c>
      <c r="C513" s="16"/>
      <c r="D513" s="13">
        <v>39387</v>
      </c>
      <c r="E513" s="14">
        <v>39387</v>
      </c>
      <c r="F513" s="14">
        <v>39417</v>
      </c>
      <c r="G513" s="14">
        <v>40908</v>
      </c>
      <c r="H513" s="66" t="s">
        <v>19</v>
      </c>
      <c r="I513" s="11">
        <v>4</v>
      </c>
      <c r="J513" s="11">
        <f t="shared" si="38"/>
        <v>49</v>
      </c>
      <c r="K513" s="11">
        <f t="shared" si="35"/>
        <v>97</v>
      </c>
      <c r="L513" s="11">
        <v>150</v>
      </c>
      <c r="M513" s="21">
        <f t="shared" si="37"/>
        <v>7350</v>
      </c>
      <c r="N513" s="11">
        <f t="shared" si="36"/>
        <v>17286</v>
      </c>
      <c r="O513" s="34"/>
    </row>
    <row r="514" ht="18" customHeight="1" spans="1:15">
      <c r="A514" s="11"/>
      <c r="B514" s="40"/>
      <c r="C514" s="16"/>
      <c r="D514" s="13"/>
      <c r="E514" s="14"/>
      <c r="F514" s="14">
        <v>40909</v>
      </c>
      <c r="G514" s="14">
        <v>42369</v>
      </c>
      <c r="H514" s="66" t="s">
        <v>19</v>
      </c>
      <c r="I514" s="11">
        <v>3</v>
      </c>
      <c r="J514" s="11">
        <f t="shared" si="38"/>
        <v>48</v>
      </c>
      <c r="K514" s="11"/>
      <c r="L514" s="11">
        <v>207</v>
      </c>
      <c r="M514" s="21">
        <f t="shared" si="37"/>
        <v>9936</v>
      </c>
      <c r="N514" s="11"/>
      <c r="O514" s="36"/>
    </row>
    <row r="515" ht="18" customHeight="1" spans="1:15">
      <c r="A515" s="40">
        <f>MAX(A$4:A514)+1</f>
        <v>220</v>
      </c>
      <c r="B515" s="40" t="s">
        <v>319</v>
      </c>
      <c r="C515" s="16"/>
      <c r="D515" s="13">
        <v>38204</v>
      </c>
      <c r="E515" s="14">
        <v>38204</v>
      </c>
      <c r="F515" s="14">
        <v>38235</v>
      </c>
      <c r="G515" s="14">
        <v>39691</v>
      </c>
      <c r="H515" s="66" t="s">
        <v>19</v>
      </c>
      <c r="I515" s="11">
        <v>3</v>
      </c>
      <c r="J515" s="11">
        <f t="shared" si="38"/>
        <v>48</v>
      </c>
      <c r="K515" s="11">
        <f t="shared" si="35"/>
        <v>136</v>
      </c>
      <c r="L515" s="11">
        <v>150</v>
      </c>
      <c r="M515" s="21">
        <f t="shared" si="37"/>
        <v>7200</v>
      </c>
      <c r="N515" s="11">
        <f t="shared" si="36"/>
        <v>25232</v>
      </c>
      <c r="O515" s="34"/>
    </row>
    <row r="516" ht="18" customHeight="1" spans="1:15">
      <c r="A516" s="40"/>
      <c r="B516" s="40"/>
      <c r="C516" s="16"/>
      <c r="D516" s="13"/>
      <c r="E516" s="14"/>
      <c r="F516" s="14">
        <v>39692</v>
      </c>
      <c r="G516" s="14">
        <v>40908</v>
      </c>
      <c r="H516" s="66" t="s">
        <v>20</v>
      </c>
      <c r="I516" s="11">
        <v>3</v>
      </c>
      <c r="J516" s="11">
        <f t="shared" si="38"/>
        <v>40</v>
      </c>
      <c r="K516" s="11"/>
      <c r="L516" s="11">
        <v>170</v>
      </c>
      <c r="M516" s="21">
        <f t="shared" si="37"/>
        <v>6800</v>
      </c>
      <c r="N516" s="11"/>
      <c r="O516" s="35"/>
    </row>
    <row r="517" ht="18" customHeight="1" spans="1:15">
      <c r="A517" s="40"/>
      <c r="B517" s="40"/>
      <c r="C517" s="18"/>
      <c r="D517" s="13"/>
      <c r="E517" s="14"/>
      <c r="F517" s="14">
        <v>40909</v>
      </c>
      <c r="G517" s="14">
        <v>42369</v>
      </c>
      <c r="H517" s="66" t="s">
        <v>20</v>
      </c>
      <c r="I517" s="11">
        <v>3</v>
      </c>
      <c r="J517" s="11">
        <f t="shared" si="38"/>
        <v>48</v>
      </c>
      <c r="K517" s="11"/>
      <c r="L517" s="11">
        <v>234</v>
      </c>
      <c r="M517" s="21">
        <f t="shared" si="37"/>
        <v>11232</v>
      </c>
      <c r="N517" s="11"/>
      <c r="O517" s="36"/>
    </row>
    <row r="518" ht="18" customHeight="1" spans="1:15">
      <c r="A518" s="11">
        <f>MAX(A$4:A517)+1</f>
        <v>221</v>
      </c>
      <c r="B518" s="40" t="s">
        <v>320</v>
      </c>
      <c r="C518" s="12" t="s">
        <v>321</v>
      </c>
      <c r="D518" s="70">
        <v>39630</v>
      </c>
      <c r="E518" s="13">
        <v>39778</v>
      </c>
      <c r="F518" s="14">
        <v>39808</v>
      </c>
      <c r="G518" s="14">
        <v>40056</v>
      </c>
      <c r="H518" s="66" t="s">
        <v>19</v>
      </c>
      <c r="I518" s="11">
        <v>0</v>
      </c>
      <c r="J518" s="11">
        <f t="shared" si="38"/>
        <v>9</v>
      </c>
      <c r="K518" s="11">
        <f t="shared" ref="K517:K580" si="39">SUM(J518:J1138)-SUM(K519:K1138)</f>
        <v>85</v>
      </c>
      <c r="L518" s="11">
        <v>150</v>
      </c>
      <c r="M518" s="21">
        <f t="shared" si="37"/>
        <v>1350</v>
      </c>
      <c r="N518" s="11">
        <f t="shared" ref="N517:N580" si="40">SUM(M518:M1138)-SUM(N519:N1138)</f>
        <v>17342</v>
      </c>
      <c r="O518" s="34"/>
    </row>
    <row r="519" ht="18" customHeight="1" spans="1:15">
      <c r="A519" s="11"/>
      <c r="B519" s="40"/>
      <c r="C519" s="16"/>
      <c r="D519" s="70"/>
      <c r="E519" s="13"/>
      <c r="F519" s="14">
        <v>40057</v>
      </c>
      <c r="G519" s="14">
        <v>40908</v>
      </c>
      <c r="H519" s="66" t="s">
        <v>20</v>
      </c>
      <c r="I519" s="11">
        <v>2</v>
      </c>
      <c r="J519" s="11">
        <f t="shared" si="38"/>
        <v>28</v>
      </c>
      <c r="K519" s="11"/>
      <c r="L519" s="11">
        <v>170</v>
      </c>
      <c r="M519" s="21">
        <f t="shared" si="37"/>
        <v>4760</v>
      </c>
      <c r="N519" s="11"/>
      <c r="O519" s="35"/>
    </row>
    <row r="520" ht="18" customHeight="1" spans="1:15">
      <c r="A520" s="11"/>
      <c r="B520" s="40"/>
      <c r="C520" s="16"/>
      <c r="D520" s="70"/>
      <c r="E520" s="13"/>
      <c r="F520" s="14">
        <v>40909</v>
      </c>
      <c r="G520" s="14">
        <v>42369</v>
      </c>
      <c r="H520" s="66" t="s">
        <v>20</v>
      </c>
      <c r="I520" s="11">
        <v>3</v>
      </c>
      <c r="J520" s="11">
        <f t="shared" si="38"/>
        <v>48</v>
      </c>
      <c r="K520" s="11"/>
      <c r="L520" s="11">
        <v>234</v>
      </c>
      <c r="M520" s="21">
        <f t="shared" si="37"/>
        <v>11232</v>
      </c>
      <c r="N520" s="11"/>
      <c r="O520" s="36"/>
    </row>
    <row r="521" ht="18" customHeight="1" spans="1:15">
      <c r="A521" s="11">
        <f>MAX(A$4:A520)+1</f>
        <v>222</v>
      </c>
      <c r="B521" s="40" t="s">
        <v>322</v>
      </c>
      <c r="C521" s="16"/>
      <c r="D521" s="13">
        <v>41456</v>
      </c>
      <c r="E521" s="13">
        <v>41456</v>
      </c>
      <c r="F521" s="13">
        <v>41487</v>
      </c>
      <c r="G521" s="14">
        <v>42369</v>
      </c>
      <c r="H521" s="66" t="s">
        <v>19</v>
      </c>
      <c r="I521" s="11">
        <v>2</v>
      </c>
      <c r="J521" s="11">
        <f t="shared" si="38"/>
        <v>29</v>
      </c>
      <c r="K521" s="11">
        <f t="shared" si="39"/>
        <v>29</v>
      </c>
      <c r="L521" s="11">
        <v>207</v>
      </c>
      <c r="M521" s="21">
        <f t="shared" si="37"/>
        <v>6003</v>
      </c>
      <c r="N521" s="11">
        <f t="shared" si="40"/>
        <v>6003</v>
      </c>
      <c r="O521" s="48"/>
    </row>
    <row r="522" ht="18" customHeight="1" spans="1:15">
      <c r="A522" s="11">
        <f>MAX(A$4:A521)+1</f>
        <v>223</v>
      </c>
      <c r="B522" s="40" t="s">
        <v>323</v>
      </c>
      <c r="C522" s="16"/>
      <c r="D522" s="13">
        <v>42186</v>
      </c>
      <c r="E522" s="13">
        <v>42186</v>
      </c>
      <c r="F522" s="14">
        <v>42217</v>
      </c>
      <c r="G522" s="14">
        <v>42369</v>
      </c>
      <c r="H522" s="66" t="s">
        <v>19</v>
      </c>
      <c r="I522" s="11">
        <v>0</v>
      </c>
      <c r="J522" s="11">
        <f t="shared" si="38"/>
        <v>5</v>
      </c>
      <c r="K522" s="11">
        <f t="shared" si="39"/>
        <v>5</v>
      </c>
      <c r="L522" s="11">
        <v>207</v>
      </c>
      <c r="M522" s="21">
        <f t="shared" si="37"/>
        <v>1035</v>
      </c>
      <c r="N522" s="11">
        <f t="shared" si="40"/>
        <v>1035</v>
      </c>
      <c r="O522" s="48"/>
    </row>
    <row r="523" ht="18" customHeight="1" spans="1:15">
      <c r="A523" s="11">
        <f>MAX(A$4:A522)+1</f>
        <v>224</v>
      </c>
      <c r="B523" s="40" t="s">
        <v>324</v>
      </c>
      <c r="C523" s="16"/>
      <c r="D523" s="13">
        <v>38169</v>
      </c>
      <c r="E523" s="14">
        <v>38930</v>
      </c>
      <c r="F523" s="14">
        <v>38961</v>
      </c>
      <c r="G523" s="14">
        <v>39325</v>
      </c>
      <c r="H523" s="66" t="s">
        <v>19</v>
      </c>
      <c r="I523" s="11">
        <v>0</v>
      </c>
      <c r="J523" s="11">
        <f t="shared" si="38"/>
        <v>12</v>
      </c>
      <c r="K523" s="11">
        <f t="shared" si="39"/>
        <v>112</v>
      </c>
      <c r="L523" s="11">
        <v>150</v>
      </c>
      <c r="M523" s="21">
        <f t="shared" si="37"/>
        <v>1800</v>
      </c>
      <c r="N523" s="11">
        <f t="shared" si="40"/>
        <v>21872</v>
      </c>
      <c r="O523" s="34"/>
    </row>
    <row r="524" ht="18" customHeight="1" spans="1:15">
      <c r="A524" s="11"/>
      <c r="B524" s="40"/>
      <c r="C524" s="16"/>
      <c r="D524" s="13"/>
      <c r="E524" s="14"/>
      <c r="F524" s="14">
        <v>39326</v>
      </c>
      <c r="G524" s="14">
        <v>40908</v>
      </c>
      <c r="H524" s="66" t="s">
        <v>20</v>
      </c>
      <c r="I524" s="11">
        <v>4</v>
      </c>
      <c r="J524" s="11">
        <f t="shared" si="38"/>
        <v>52</v>
      </c>
      <c r="K524" s="11"/>
      <c r="L524" s="11">
        <v>170</v>
      </c>
      <c r="M524" s="21">
        <f t="shared" si="37"/>
        <v>8840</v>
      </c>
      <c r="N524" s="11"/>
      <c r="O524" s="35"/>
    </row>
    <row r="525" ht="18" customHeight="1" spans="1:15">
      <c r="A525" s="11"/>
      <c r="B525" s="40"/>
      <c r="C525" s="16"/>
      <c r="D525" s="13"/>
      <c r="E525" s="14"/>
      <c r="F525" s="14">
        <v>40909</v>
      </c>
      <c r="G525" s="14">
        <v>42369</v>
      </c>
      <c r="H525" s="66" t="s">
        <v>20</v>
      </c>
      <c r="I525" s="11">
        <v>3</v>
      </c>
      <c r="J525" s="11">
        <f t="shared" si="38"/>
        <v>48</v>
      </c>
      <c r="K525" s="11"/>
      <c r="L525" s="11">
        <v>234</v>
      </c>
      <c r="M525" s="21">
        <f t="shared" si="37"/>
        <v>11232</v>
      </c>
      <c r="N525" s="11"/>
      <c r="O525" s="36"/>
    </row>
    <row r="526" ht="18" customHeight="1" spans="1:15">
      <c r="A526" s="11">
        <f>MAX(A$4:A525)+1</f>
        <v>225</v>
      </c>
      <c r="B526" s="40" t="s">
        <v>325</v>
      </c>
      <c r="C526" s="16"/>
      <c r="D526" s="13">
        <v>40725</v>
      </c>
      <c r="E526" s="13">
        <v>40726</v>
      </c>
      <c r="F526" s="13">
        <v>40756</v>
      </c>
      <c r="G526" s="14">
        <v>40908</v>
      </c>
      <c r="H526" s="66" t="s">
        <v>19</v>
      </c>
      <c r="I526" s="11">
        <v>0</v>
      </c>
      <c r="J526" s="11">
        <f t="shared" si="38"/>
        <v>5</v>
      </c>
      <c r="K526" s="11">
        <f t="shared" si="39"/>
        <v>53</v>
      </c>
      <c r="L526" s="11">
        <v>150</v>
      </c>
      <c r="M526" s="21">
        <f t="shared" si="37"/>
        <v>750</v>
      </c>
      <c r="N526" s="11">
        <f t="shared" si="40"/>
        <v>11415</v>
      </c>
      <c r="O526" s="34"/>
    </row>
    <row r="527" ht="18" customHeight="1" spans="1:15">
      <c r="A527" s="11"/>
      <c r="B527" s="40"/>
      <c r="C527" s="16"/>
      <c r="D527" s="13"/>
      <c r="E527" s="13"/>
      <c r="F527" s="13">
        <v>40909</v>
      </c>
      <c r="G527" s="14">
        <v>41547</v>
      </c>
      <c r="H527" s="66" t="s">
        <v>19</v>
      </c>
      <c r="I527" s="11">
        <v>1</v>
      </c>
      <c r="J527" s="11">
        <f t="shared" si="38"/>
        <v>21</v>
      </c>
      <c r="K527" s="11"/>
      <c r="L527" s="11">
        <v>207</v>
      </c>
      <c r="M527" s="21">
        <f t="shared" si="37"/>
        <v>4347</v>
      </c>
      <c r="N527" s="11"/>
      <c r="O527" s="35"/>
    </row>
    <row r="528" ht="18" customHeight="1" spans="1:15">
      <c r="A528" s="11"/>
      <c r="B528" s="40"/>
      <c r="C528" s="18"/>
      <c r="D528" s="13"/>
      <c r="E528" s="13"/>
      <c r="F528" s="14">
        <v>41548</v>
      </c>
      <c r="G528" s="14">
        <v>42369</v>
      </c>
      <c r="H528" s="66" t="s">
        <v>20</v>
      </c>
      <c r="I528" s="11">
        <v>2</v>
      </c>
      <c r="J528" s="11">
        <f t="shared" si="38"/>
        <v>27</v>
      </c>
      <c r="K528" s="11"/>
      <c r="L528" s="11">
        <v>234</v>
      </c>
      <c r="M528" s="21">
        <f t="shared" si="37"/>
        <v>6318</v>
      </c>
      <c r="N528" s="11"/>
      <c r="O528" s="36"/>
    </row>
    <row r="529" ht="18" customHeight="1" spans="1:15">
      <c r="A529" s="11">
        <f>MAX(A$4:A528)+1</f>
        <v>226</v>
      </c>
      <c r="B529" s="40" t="s">
        <v>326</v>
      </c>
      <c r="C529" s="12" t="s">
        <v>321</v>
      </c>
      <c r="D529" s="13">
        <v>38018</v>
      </c>
      <c r="E529" s="14">
        <v>38018</v>
      </c>
      <c r="F529" s="14">
        <v>38047</v>
      </c>
      <c r="G529" s="14">
        <v>38625</v>
      </c>
      <c r="H529" s="66" t="s">
        <v>19</v>
      </c>
      <c r="I529" s="11">
        <v>1</v>
      </c>
      <c r="J529" s="11">
        <f t="shared" si="38"/>
        <v>19</v>
      </c>
      <c r="K529" s="11">
        <f t="shared" si="39"/>
        <v>142</v>
      </c>
      <c r="L529" s="11">
        <v>150</v>
      </c>
      <c r="M529" s="21">
        <f t="shared" si="37"/>
        <v>2850</v>
      </c>
      <c r="N529" s="11">
        <f t="shared" si="40"/>
        <v>24441</v>
      </c>
      <c r="O529" s="34"/>
    </row>
    <row r="530" ht="18" customHeight="1" spans="1:15">
      <c r="A530" s="11"/>
      <c r="B530" s="40"/>
      <c r="C530" s="16"/>
      <c r="D530" s="13"/>
      <c r="E530" s="14"/>
      <c r="F530" s="14">
        <v>38626</v>
      </c>
      <c r="G530" s="14">
        <v>40908</v>
      </c>
      <c r="H530" s="66" t="s">
        <v>46</v>
      </c>
      <c r="I530" s="11">
        <v>6</v>
      </c>
      <c r="J530" s="11">
        <f t="shared" si="38"/>
        <v>75</v>
      </c>
      <c r="K530" s="11"/>
      <c r="L530" s="11">
        <v>150</v>
      </c>
      <c r="M530" s="21">
        <f t="shared" si="37"/>
        <v>11250</v>
      </c>
      <c r="N530" s="11"/>
      <c r="O530" s="35"/>
    </row>
    <row r="531" ht="18" customHeight="1" spans="1:15">
      <c r="A531" s="11"/>
      <c r="B531" s="40"/>
      <c r="C531" s="16"/>
      <c r="D531" s="13"/>
      <c r="E531" s="14"/>
      <c r="F531" s="14">
        <v>40909</v>
      </c>
      <c r="G531" s="14">
        <v>41912</v>
      </c>
      <c r="H531" s="66" t="s">
        <v>46</v>
      </c>
      <c r="I531" s="11">
        <v>2</v>
      </c>
      <c r="J531" s="11">
        <f t="shared" si="38"/>
        <v>33</v>
      </c>
      <c r="K531" s="11"/>
      <c r="L531" s="11">
        <v>207</v>
      </c>
      <c r="M531" s="21">
        <f t="shared" si="37"/>
        <v>6831</v>
      </c>
      <c r="N531" s="11"/>
      <c r="O531" s="35"/>
    </row>
    <row r="532" ht="18" customHeight="1" spans="1:15">
      <c r="A532" s="11"/>
      <c r="B532" s="40"/>
      <c r="C532" s="16"/>
      <c r="D532" s="13"/>
      <c r="E532" s="14"/>
      <c r="F532" s="14">
        <v>41913</v>
      </c>
      <c r="G532" s="14">
        <v>42369</v>
      </c>
      <c r="H532" s="66" t="s">
        <v>20</v>
      </c>
      <c r="I532" s="11">
        <v>1</v>
      </c>
      <c r="J532" s="11">
        <f t="shared" si="38"/>
        <v>15</v>
      </c>
      <c r="K532" s="11"/>
      <c r="L532" s="11">
        <v>234</v>
      </c>
      <c r="M532" s="21">
        <f t="shared" si="37"/>
        <v>3510</v>
      </c>
      <c r="N532" s="11"/>
      <c r="O532" s="36"/>
    </row>
    <row r="533" ht="18" customHeight="1" spans="1:15">
      <c r="A533" s="11">
        <f>MAX(A$4:A532)+1</f>
        <v>227</v>
      </c>
      <c r="B533" s="40" t="s">
        <v>327</v>
      </c>
      <c r="C533" s="16"/>
      <c r="D533" s="13">
        <v>37895</v>
      </c>
      <c r="E533" s="14">
        <v>37895</v>
      </c>
      <c r="F533" s="14">
        <v>37926</v>
      </c>
      <c r="G533" s="14">
        <v>39447</v>
      </c>
      <c r="H533" s="66" t="s">
        <v>46</v>
      </c>
      <c r="I533" s="11">
        <v>4</v>
      </c>
      <c r="J533" s="11">
        <f t="shared" si="38"/>
        <v>50</v>
      </c>
      <c r="K533" s="11">
        <f t="shared" si="39"/>
        <v>110</v>
      </c>
      <c r="L533" s="11">
        <v>150</v>
      </c>
      <c r="M533" s="21">
        <f t="shared" si="37"/>
        <v>7500</v>
      </c>
      <c r="N533" s="11">
        <f t="shared" si="40"/>
        <v>18468</v>
      </c>
      <c r="O533" s="34"/>
    </row>
    <row r="534" ht="18" customHeight="1" spans="1:15">
      <c r="A534" s="11"/>
      <c r="B534" s="40"/>
      <c r="C534" s="16"/>
      <c r="D534" s="13"/>
      <c r="E534" s="14"/>
      <c r="F534" s="14">
        <v>39448</v>
      </c>
      <c r="G534" s="14">
        <v>40908</v>
      </c>
      <c r="H534" s="66" t="s">
        <v>20</v>
      </c>
      <c r="I534" s="11">
        <v>3</v>
      </c>
      <c r="J534" s="11">
        <f t="shared" si="38"/>
        <v>48</v>
      </c>
      <c r="K534" s="11"/>
      <c r="L534" s="11">
        <v>170</v>
      </c>
      <c r="M534" s="21">
        <f t="shared" si="37"/>
        <v>8160</v>
      </c>
      <c r="N534" s="11"/>
      <c r="O534" s="35"/>
    </row>
    <row r="535" ht="18" customHeight="1" spans="1:15">
      <c r="A535" s="11"/>
      <c r="B535" s="40"/>
      <c r="C535" s="16"/>
      <c r="D535" s="13"/>
      <c r="E535" s="14"/>
      <c r="F535" s="14">
        <v>40909</v>
      </c>
      <c r="G535" s="14">
        <v>41274</v>
      </c>
      <c r="H535" s="66" t="s">
        <v>20</v>
      </c>
      <c r="I535" s="11">
        <v>0</v>
      </c>
      <c r="J535" s="11">
        <f t="shared" si="38"/>
        <v>12</v>
      </c>
      <c r="K535" s="11"/>
      <c r="L535" s="11">
        <v>234</v>
      </c>
      <c r="M535" s="21">
        <f t="shared" si="37"/>
        <v>2808</v>
      </c>
      <c r="N535" s="11"/>
      <c r="O535" s="36"/>
    </row>
    <row r="536" ht="18" customHeight="1" spans="1:15">
      <c r="A536" s="11">
        <f>MAX(A$4:A535)+1</f>
        <v>228</v>
      </c>
      <c r="B536" s="40" t="s">
        <v>328</v>
      </c>
      <c r="C536" s="16"/>
      <c r="D536" s="13">
        <v>38169</v>
      </c>
      <c r="E536" s="14">
        <v>38569</v>
      </c>
      <c r="F536" s="14">
        <v>38600</v>
      </c>
      <c r="G536" s="14">
        <v>40908</v>
      </c>
      <c r="H536" s="66" t="s">
        <v>19</v>
      </c>
      <c r="I536" s="11">
        <v>6</v>
      </c>
      <c r="J536" s="11">
        <f t="shared" si="38"/>
        <v>76</v>
      </c>
      <c r="K536" s="11">
        <f t="shared" si="39"/>
        <v>124</v>
      </c>
      <c r="L536" s="11">
        <v>150</v>
      </c>
      <c r="M536" s="21">
        <f t="shared" si="37"/>
        <v>11400</v>
      </c>
      <c r="N536" s="11">
        <f t="shared" si="40"/>
        <v>21687</v>
      </c>
      <c r="O536" s="34"/>
    </row>
    <row r="537" ht="18" customHeight="1" spans="1:15">
      <c r="A537" s="11"/>
      <c r="B537" s="40"/>
      <c r="C537" s="16"/>
      <c r="D537" s="13"/>
      <c r="E537" s="14"/>
      <c r="F537" s="14">
        <v>40909</v>
      </c>
      <c r="G537" s="14">
        <v>41973</v>
      </c>
      <c r="H537" s="66" t="s">
        <v>19</v>
      </c>
      <c r="I537" s="11">
        <v>2</v>
      </c>
      <c r="J537" s="11">
        <f t="shared" si="38"/>
        <v>35</v>
      </c>
      <c r="K537" s="11"/>
      <c r="L537" s="11">
        <v>207</v>
      </c>
      <c r="M537" s="21">
        <f t="shared" si="37"/>
        <v>7245</v>
      </c>
      <c r="N537" s="11"/>
      <c r="O537" s="35"/>
    </row>
    <row r="538" ht="18" customHeight="1" spans="1:15">
      <c r="A538" s="11"/>
      <c r="B538" s="40"/>
      <c r="C538" s="16"/>
      <c r="D538" s="13"/>
      <c r="E538" s="14"/>
      <c r="F538" s="14">
        <v>41974</v>
      </c>
      <c r="G538" s="14">
        <v>42369</v>
      </c>
      <c r="H538" s="66" t="s">
        <v>329</v>
      </c>
      <c r="I538" s="11">
        <v>1</v>
      </c>
      <c r="J538" s="11">
        <f t="shared" si="38"/>
        <v>13</v>
      </c>
      <c r="K538" s="11"/>
      <c r="L538" s="11">
        <v>234</v>
      </c>
      <c r="M538" s="21">
        <f t="shared" si="37"/>
        <v>3042</v>
      </c>
      <c r="N538" s="11"/>
      <c r="O538" s="36"/>
    </row>
    <row r="539" ht="18" customHeight="1" spans="1:15">
      <c r="A539" s="11">
        <f>MAX(A$4:A538)+1</f>
        <v>229</v>
      </c>
      <c r="B539" s="40" t="s">
        <v>330</v>
      </c>
      <c r="C539" s="16"/>
      <c r="D539" s="13">
        <v>41821</v>
      </c>
      <c r="E539" s="14">
        <v>41821</v>
      </c>
      <c r="F539" s="14">
        <v>41852</v>
      </c>
      <c r="G539" s="14">
        <v>42369</v>
      </c>
      <c r="H539" s="66" t="s">
        <v>46</v>
      </c>
      <c r="I539" s="11">
        <v>1</v>
      </c>
      <c r="J539" s="11">
        <f t="shared" si="38"/>
        <v>17</v>
      </c>
      <c r="K539" s="11">
        <f t="shared" si="39"/>
        <v>17</v>
      </c>
      <c r="L539" s="11">
        <v>207</v>
      </c>
      <c r="M539" s="21">
        <f t="shared" si="37"/>
        <v>3519</v>
      </c>
      <c r="N539" s="11">
        <f t="shared" si="40"/>
        <v>3519</v>
      </c>
      <c r="O539" s="48"/>
    </row>
    <row r="540" ht="18" customHeight="1" spans="1:15">
      <c r="A540" s="11">
        <f>MAX(A$4:A539)+1</f>
        <v>230</v>
      </c>
      <c r="B540" s="40" t="s">
        <v>331</v>
      </c>
      <c r="C540" s="16"/>
      <c r="D540" s="13">
        <v>39264</v>
      </c>
      <c r="E540" s="14">
        <v>39264</v>
      </c>
      <c r="F540" s="14">
        <v>39295</v>
      </c>
      <c r="G540" s="14">
        <v>40056</v>
      </c>
      <c r="H540" s="66" t="s">
        <v>19</v>
      </c>
      <c r="I540" s="11">
        <v>2</v>
      </c>
      <c r="J540" s="11">
        <f t="shared" si="38"/>
        <v>25</v>
      </c>
      <c r="K540" s="11">
        <f t="shared" si="39"/>
        <v>101</v>
      </c>
      <c r="L540" s="11">
        <v>150</v>
      </c>
      <c r="M540" s="21">
        <f t="shared" si="37"/>
        <v>3750</v>
      </c>
      <c r="N540" s="11">
        <f t="shared" si="40"/>
        <v>19742</v>
      </c>
      <c r="O540" s="34"/>
    </row>
    <row r="541" ht="18" customHeight="1" spans="1:15">
      <c r="A541" s="11"/>
      <c r="B541" s="40"/>
      <c r="C541" s="16"/>
      <c r="D541" s="13"/>
      <c r="E541" s="14"/>
      <c r="F541" s="14">
        <v>40057</v>
      </c>
      <c r="G541" s="14">
        <v>40908</v>
      </c>
      <c r="H541" s="66" t="s">
        <v>20</v>
      </c>
      <c r="I541" s="11">
        <v>2</v>
      </c>
      <c r="J541" s="11">
        <f t="shared" si="38"/>
        <v>28</v>
      </c>
      <c r="K541" s="11"/>
      <c r="L541" s="11">
        <v>170</v>
      </c>
      <c r="M541" s="21">
        <f t="shared" si="37"/>
        <v>4760</v>
      </c>
      <c r="N541" s="11"/>
      <c r="O541" s="35"/>
    </row>
    <row r="542" ht="18" customHeight="1" spans="1:15">
      <c r="A542" s="11"/>
      <c r="B542" s="40"/>
      <c r="C542" s="16"/>
      <c r="D542" s="13"/>
      <c r="E542" s="14"/>
      <c r="F542" s="14">
        <v>40909</v>
      </c>
      <c r="G542" s="14">
        <v>42369</v>
      </c>
      <c r="H542" s="66" t="s">
        <v>20</v>
      </c>
      <c r="I542" s="11">
        <v>3</v>
      </c>
      <c r="J542" s="11">
        <f t="shared" si="38"/>
        <v>48</v>
      </c>
      <c r="K542" s="11"/>
      <c r="L542" s="11">
        <v>234</v>
      </c>
      <c r="M542" s="21">
        <f t="shared" si="37"/>
        <v>11232</v>
      </c>
      <c r="N542" s="11"/>
      <c r="O542" s="36"/>
    </row>
    <row r="543" ht="18" customHeight="1" spans="1:15">
      <c r="A543" s="11">
        <f>MAX(A$4:A542)+1</f>
        <v>231</v>
      </c>
      <c r="B543" s="40" t="s">
        <v>332</v>
      </c>
      <c r="C543" s="16"/>
      <c r="D543" s="13">
        <v>40360</v>
      </c>
      <c r="E543" s="14">
        <v>40413</v>
      </c>
      <c r="F543" s="14">
        <v>40444</v>
      </c>
      <c r="G543" s="14">
        <v>40908</v>
      </c>
      <c r="H543" s="66" t="s">
        <v>19</v>
      </c>
      <c r="I543" s="11">
        <v>1</v>
      </c>
      <c r="J543" s="11">
        <f t="shared" si="38"/>
        <v>16</v>
      </c>
      <c r="K543" s="11">
        <f t="shared" si="39"/>
        <v>64</v>
      </c>
      <c r="L543" s="11">
        <v>150</v>
      </c>
      <c r="M543" s="21">
        <f t="shared" ref="M543:M562" si="41">L543*J543</f>
        <v>2400</v>
      </c>
      <c r="N543" s="11">
        <f t="shared" si="40"/>
        <v>13389</v>
      </c>
      <c r="O543" s="34"/>
    </row>
    <row r="544" ht="18" customHeight="1" spans="1:15">
      <c r="A544" s="11"/>
      <c r="B544" s="40"/>
      <c r="C544" s="16"/>
      <c r="D544" s="13"/>
      <c r="E544" s="14"/>
      <c r="F544" s="14">
        <v>40909</v>
      </c>
      <c r="G544" s="14">
        <v>41182</v>
      </c>
      <c r="H544" s="66" t="s">
        <v>19</v>
      </c>
      <c r="I544" s="11">
        <v>0</v>
      </c>
      <c r="J544" s="11">
        <f t="shared" si="38"/>
        <v>9</v>
      </c>
      <c r="K544" s="11"/>
      <c r="L544" s="11">
        <v>207</v>
      </c>
      <c r="M544" s="21">
        <f t="shared" si="41"/>
        <v>1863</v>
      </c>
      <c r="N544" s="11"/>
      <c r="O544" s="35"/>
    </row>
    <row r="545" ht="18" customHeight="1" spans="1:15">
      <c r="A545" s="11"/>
      <c r="B545" s="40"/>
      <c r="C545" s="16"/>
      <c r="D545" s="13"/>
      <c r="E545" s="14"/>
      <c r="F545" s="14">
        <v>41183</v>
      </c>
      <c r="G545" s="14">
        <v>42369</v>
      </c>
      <c r="H545" s="66" t="s">
        <v>20</v>
      </c>
      <c r="I545" s="11">
        <v>3</v>
      </c>
      <c r="J545" s="11">
        <f t="shared" si="38"/>
        <v>39</v>
      </c>
      <c r="K545" s="11"/>
      <c r="L545" s="11">
        <v>234</v>
      </c>
      <c r="M545" s="21">
        <f t="shared" si="41"/>
        <v>9126</v>
      </c>
      <c r="N545" s="11"/>
      <c r="O545" s="36"/>
    </row>
    <row r="546" ht="18" customHeight="1" spans="1:15">
      <c r="A546" s="11">
        <f>MAX(A$4:A545)+1</f>
        <v>232</v>
      </c>
      <c r="B546" s="40" t="s">
        <v>333</v>
      </c>
      <c r="C546" s="16"/>
      <c r="D546" s="13">
        <v>39097</v>
      </c>
      <c r="E546" s="13">
        <v>39097</v>
      </c>
      <c r="F546" s="14">
        <v>39128</v>
      </c>
      <c r="G546" s="14">
        <v>39324</v>
      </c>
      <c r="H546" s="66" t="s">
        <v>46</v>
      </c>
      <c r="I546" s="11">
        <v>0</v>
      </c>
      <c r="J546" s="11">
        <f t="shared" si="38"/>
        <v>7</v>
      </c>
      <c r="K546" s="11">
        <f t="shared" si="39"/>
        <v>107</v>
      </c>
      <c r="L546" s="11">
        <v>150</v>
      </c>
      <c r="M546" s="21">
        <f t="shared" si="41"/>
        <v>1050</v>
      </c>
      <c r="N546" s="11">
        <f t="shared" si="40"/>
        <v>21122</v>
      </c>
      <c r="O546" s="34"/>
    </row>
    <row r="547" ht="18" customHeight="1" spans="1:15">
      <c r="A547" s="11"/>
      <c r="B547" s="40"/>
      <c r="C547" s="16"/>
      <c r="D547" s="13"/>
      <c r="E547" s="13"/>
      <c r="F547" s="13">
        <v>39326</v>
      </c>
      <c r="G547" s="14">
        <v>40908</v>
      </c>
      <c r="H547" s="66" t="s">
        <v>20</v>
      </c>
      <c r="I547" s="11">
        <v>4</v>
      </c>
      <c r="J547" s="11">
        <f t="shared" si="38"/>
        <v>52</v>
      </c>
      <c r="K547" s="11"/>
      <c r="L547" s="11">
        <v>170</v>
      </c>
      <c r="M547" s="21">
        <f t="shared" si="41"/>
        <v>8840</v>
      </c>
      <c r="N547" s="11"/>
      <c r="O547" s="35"/>
    </row>
    <row r="548" ht="18" customHeight="1" spans="1:15">
      <c r="A548" s="11"/>
      <c r="B548" s="40"/>
      <c r="C548" s="16"/>
      <c r="D548" s="13"/>
      <c r="E548" s="13"/>
      <c r="F548" s="14">
        <v>40909</v>
      </c>
      <c r="G548" s="14">
        <v>42369</v>
      </c>
      <c r="H548" s="66" t="s">
        <v>20</v>
      </c>
      <c r="I548" s="11">
        <v>3</v>
      </c>
      <c r="J548" s="11">
        <f t="shared" si="38"/>
        <v>48</v>
      </c>
      <c r="K548" s="11"/>
      <c r="L548" s="11">
        <v>234</v>
      </c>
      <c r="M548" s="21">
        <f t="shared" si="41"/>
        <v>11232</v>
      </c>
      <c r="N548" s="11"/>
      <c r="O548" s="36"/>
    </row>
    <row r="549" ht="18" customHeight="1" spans="1:15">
      <c r="A549" s="11">
        <f>MAX(A$4:A548)+1</f>
        <v>233</v>
      </c>
      <c r="B549" s="40" t="s">
        <v>334</v>
      </c>
      <c r="C549" s="16"/>
      <c r="D549" s="13">
        <v>38200</v>
      </c>
      <c r="E549" s="13">
        <v>38200</v>
      </c>
      <c r="F549" s="14">
        <v>38231</v>
      </c>
      <c r="G549" s="14">
        <v>40147</v>
      </c>
      <c r="H549" s="66" t="s">
        <v>19</v>
      </c>
      <c r="I549" s="11">
        <v>5</v>
      </c>
      <c r="J549" s="11">
        <f t="shared" si="38"/>
        <v>63</v>
      </c>
      <c r="K549" s="11">
        <f t="shared" si="39"/>
        <v>136</v>
      </c>
      <c r="L549" s="11">
        <v>150</v>
      </c>
      <c r="M549" s="21">
        <f t="shared" si="41"/>
        <v>9450</v>
      </c>
      <c r="N549" s="11">
        <f t="shared" si="40"/>
        <v>24932</v>
      </c>
      <c r="O549" s="34"/>
    </row>
    <row r="550" ht="18" customHeight="1" spans="1:15">
      <c r="A550" s="11"/>
      <c r="B550" s="40"/>
      <c r="C550" s="16"/>
      <c r="D550" s="13"/>
      <c r="E550" s="13"/>
      <c r="F550" s="14">
        <v>40148</v>
      </c>
      <c r="G550" s="14">
        <v>40908</v>
      </c>
      <c r="H550" s="66" t="s">
        <v>39</v>
      </c>
      <c r="I550" s="11">
        <v>2</v>
      </c>
      <c r="J550" s="11">
        <f t="shared" si="38"/>
        <v>25</v>
      </c>
      <c r="K550" s="11"/>
      <c r="L550" s="11">
        <v>170</v>
      </c>
      <c r="M550" s="21">
        <f t="shared" si="41"/>
        <v>4250</v>
      </c>
      <c r="N550" s="11"/>
      <c r="O550" s="35"/>
    </row>
    <row r="551" ht="18" customHeight="1" spans="1:15">
      <c r="A551" s="11"/>
      <c r="B551" s="40"/>
      <c r="C551" s="18"/>
      <c r="D551" s="13"/>
      <c r="E551" s="13"/>
      <c r="F551" s="14">
        <v>40909</v>
      </c>
      <c r="G551" s="14">
        <v>42369</v>
      </c>
      <c r="H551" s="66" t="s">
        <v>39</v>
      </c>
      <c r="I551" s="11">
        <v>3</v>
      </c>
      <c r="J551" s="11">
        <f t="shared" si="38"/>
        <v>48</v>
      </c>
      <c r="K551" s="11"/>
      <c r="L551" s="11">
        <v>234</v>
      </c>
      <c r="M551" s="21">
        <f t="shared" si="41"/>
        <v>11232</v>
      </c>
      <c r="N551" s="11"/>
      <c r="O551" s="36"/>
    </row>
    <row r="552" ht="18" customHeight="1" spans="1:15">
      <c r="A552" s="11">
        <f>MAX(A$4:A551)+1</f>
        <v>234</v>
      </c>
      <c r="B552" s="40" t="s">
        <v>335</v>
      </c>
      <c r="C552" s="12" t="s">
        <v>336</v>
      </c>
      <c r="D552" s="13">
        <v>40391</v>
      </c>
      <c r="E552" s="14">
        <v>40391</v>
      </c>
      <c r="F552" s="14">
        <v>40422</v>
      </c>
      <c r="G552" s="14">
        <v>40908</v>
      </c>
      <c r="H552" s="66" t="s">
        <v>19</v>
      </c>
      <c r="I552" s="11">
        <v>1</v>
      </c>
      <c r="J552" s="11">
        <f t="shared" si="38"/>
        <v>16</v>
      </c>
      <c r="K552" s="11">
        <f t="shared" si="39"/>
        <v>64</v>
      </c>
      <c r="L552" s="22">
        <v>150</v>
      </c>
      <c r="M552" s="21">
        <f t="shared" si="41"/>
        <v>2400</v>
      </c>
      <c r="N552" s="11">
        <f t="shared" si="40"/>
        <v>13335</v>
      </c>
      <c r="O552" s="34"/>
    </row>
    <row r="553" ht="18" customHeight="1" spans="1:15">
      <c r="A553" s="11"/>
      <c r="B553" s="40"/>
      <c r="C553" s="16"/>
      <c r="D553" s="13"/>
      <c r="E553" s="14"/>
      <c r="F553" s="41">
        <v>40909</v>
      </c>
      <c r="G553" s="14">
        <v>41243</v>
      </c>
      <c r="H553" s="66" t="s">
        <v>19</v>
      </c>
      <c r="I553" s="11">
        <v>0</v>
      </c>
      <c r="J553" s="11">
        <f t="shared" si="38"/>
        <v>11</v>
      </c>
      <c r="K553" s="11"/>
      <c r="L553" s="22">
        <v>207</v>
      </c>
      <c r="M553" s="21">
        <f t="shared" si="41"/>
        <v>2277</v>
      </c>
      <c r="N553" s="11"/>
      <c r="O553" s="35"/>
    </row>
    <row r="554" ht="18" customHeight="1" spans="1:15">
      <c r="A554" s="11"/>
      <c r="B554" s="40"/>
      <c r="C554" s="16"/>
      <c r="D554" s="13"/>
      <c r="E554" s="14"/>
      <c r="F554" s="14">
        <v>41244</v>
      </c>
      <c r="G554" s="14">
        <v>42369</v>
      </c>
      <c r="H554" s="66" t="s">
        <v>39</v>
      </c>
      <c r="I554" s="11">
        <v>3</v>
      </c>
      <c r="J554" s="11">
        <f t="shared" si="38"/>
        <v>37</v>
      </c>
      <c r="K554" s="11"/>
      <c r="L554" s="22">
        <v>234</v>
      </c>
      <c r="M554" s="21">
        <f t="shared" si="41"/>
        <v>8658</v>
      </c>
      <c r="N554" s="11"/>
      <c r="O554" s="36"/>
    </row>
    <row r="555" ht="18" customHeight="1" spans="1:15">
      <c r="A555" s="11">
        <f>MAX(A$4:A554)+1</f>
        <v>235</v>
      </c>
      <c r="B555" s="40" t="s">
        <v>337</v>
      </c>
      <c r="C555" s="16"/>
      <c r="D555" s="13">
        <v>40238</v>
      </c>
      <c r="E555" s="14">
        <v>40238</v>
      </c>
      <c r="F555" s="14">
        <v>40269</v>
      </c>
      <c r="G555" s="14">
        <v>40908</v>
      </c>
      <c r="H555" s="66" t="s">
        <v>19</v>
      </c>
      <c r="I555" s="11">
        <v>1</v>
      </c>
      <c r="J555" s="11">
        <f t="shared" si="38"/>
        <v>21</v>
      </c>
      <c r="K555" s="11">
        <f t="shared" si="39"/>
        <v>69</v>
      </c>
      <c r="L555" s="22">
        <v>150</v>
      </c>
      <c r="M555" s="21">
        <f t="shared" si="41"/>
        <v>3150</v>
      </c>
      <c r="N555" s="11">
        <f t="shared" si="40"/>
        <v>14382</v>
      </c>
      <c r="O555" s="34"/>
    </row>
    <row r="556" ht="18" customHeight="1" spans="1:15">
      <c r="A556" s="11"/>
      <c r="B556" s="40"/>
      <c r="C556" s="16"/>
      <c r="D556" s="13"/>
      <c r="E556" s="14"/>
      <c r="F556" s="14">
        <v>40909</v>
      </c>
      <c r="G556" s="14">
        <v>42369</v>
      </c>
      <c r="H556" s="66" t="s">
        <v>20</v>
      </c>
      <c r="I556" s="11">
        <v>3</v>
      </c>
      <c r="J556" s="11">
        <f t="shared" si="38"/>
        <v>48</v>
      </c>
      <c r="K556" s="11"/>
      <c r="L556" s="22">
        <v>234</v>
      </c>
      <c r="M556" s="21">
        <f t="shared" si="41"/>
        <v>11232</v>
      </c>
      <c r="N556" s="11"/>
      <c r="O556" s="36"/>
    </row>
    <row r="557" ht="18" customHeight="1" spans="1:15">
      <c r="A557" s="11">
        <f>MAX(A$4:A556)+1</f>
        <v>236</v>
      </c>
      <c r="B557" s="40" t="s">
        <v>338</v>
      </c>
      <c r="C557" s="16"/>
      <c r="D557" s="70">
        <v>37438</v>
      </c>
      <c r="E557" s="14">
        <v>39264</v>
      </c>
      <c r="F557" s="14">
        <v>39295</v>
      </c>
      <c r="G557" s="14">
        <v>40147</v>
      </c>
      <c r="H557" s="66" t="s">
        <v>19</v>
      </c>
      <c r="I557" s="11">
        <v>2</v>
      </c>
      <c r="J557" s="11">
        <f t="shared" si="38"/>
        <v>28</v>
      </c>
      <c r="K557" s="11">
        <f t="shared" si="39"/>
        <v>101</v>
      </c>
      <c r="L557" s="22">
        <v>150</v>
      </c>
      <c r="M557" s="21">
        <f t="shared" si="41"/>
        <v>4200</v>
      </c>
      <c r="N557" s="11">
        <f t="shared" si="40"/>
        <v>19682</v>
      </c>
      <c r="O557" s="34"/>
    </row>
    <row r="558" ht="18" customHeight="1" spans="1:15">
      <c r="A558" s="11"/>
      <c r="B558" s="40"/>
      <c r="C558" s="16"/>
      <c r="D558" s="70"/>
      <c r="E558" s="14"/>
      <c r="F558" s="14">
        <v>40148</v>
      </c>
      <c r="G558" s="14">
        <v>40908</v>
      </c>
      <c r="H558" s="66" t="s">
        <v>20</v>
      </c>
      <c r="I558" s="11">
        <v>2</v>
      </c>
      <c r="J558" s="11">
        <f>DATEDIF(F558,G558,"M")+1</f>
        <v>25</v>
      </c>
      <c r="K558" s="11"/>
      <c r="L558" s="22">
        <v>170</v>
      </c>
      <c r="M558" s="21">
        <f t="shared" si="41"/>
        <v>4250</v>
      </c>
      <c r="N558" s="11"/>
      <c r="O558" s="35"/>
    </row>
    <row r="559" ht="18" customHeight="1" spans="1:15">
      <c r="A559" s="11"/>
      <c r="B559" s="40"/>
      <c r="C559" s="16"/>
      <c r="D559" s="70"/>
      <c r="E559" s="14"/>
      <c r="F559" s="14">
        <v>40909</v>
      </c>
      <c r="G559" s="14">
        <v>42368</v>
      </c>
      <c r="H559" s="66" t="s">
        <v>20</v>
      </c>
      <c r="I559" s="11">
        <v>3</v>
      </c>
      <c r="J559" s="11">
        <f>DATEDIF(F559,G559,"M")+1</f>
        <v>48</v>
      </c>
      <c r="K559" s="11"/>
      <c r="L559" s="22">
        <v>234</v>
      </c>
      <c r="M559" s="21">
        <f t="shared" si="41"/>
        <v>11232</v>
      </c>
      <c r="N559" s="11"/>
      <c r="O559" s="36"/>
    </row>
    <row r="560" ht="18" customHeight="1" spans="1:15">
      <c r="A560" s="11">
        <f>MAX(A$4:A559)+1</f>
        <v>237</v>
      </c>
      <c r="B560" s="40" t="s">
        <v>339</v>
      </c>
      <c r="C560" s="16"/>
      <c r="D560" s="13">
        <v>38565</v>
      </c>
      <c r="E560" s="14">
        <v>38565</v>
      </c>
      <c r="F560" s="14">
        <v>38596</v>
      </c>
      <c r="G560" s="14">
        <v>39325</v>
      </c>
      <c r="H560" s="66" t="s">
        <v>19</v>
      </c>
      <c r="I560" s="11">
        <v>1</v>
      </c>
      <c r="J560" s="11">
        <f>DATEDIF(F560,G560,"M")+1</f>
        <v>24</v>
      </c>
      <c r="K560" s="11">
        <f t="shared" si="39"/>
        <v>124</v>
      </c>
      <c r="L560" s="22">
        <v>150</v>
      </c>
      <c r="M560" s="21">
        <f t="shared" si="41"/>
        <v>3600</v>
      </c>
      <c r="N560" s="11">
        <f t="shared" si="40"/>
        <v>23672</v>
      </c>
      <c r="O560" s="34"/>
    </row>
    <row r="561" ht="18" customHeight="1" spans="1:15">
      <c r="A561" s="11"/>
      <c r="B561" s="40"/>
      <c r="C561" s="16"/>
      <c r="D561" s="13"/>
      <c r="E561" s="14"/>
      <c r="F561" s="14">
        <v>39326</v>
      </c>
      <c r="G561" s="14">
        <v>40908</v>
      </c>
      <c r="H561" s="66" t="s">
        <v>20</v>
      </c>
      <c r="I561" s="11">
        <v>4</v>
      </c>
      <c r="J561" s="11">
        <f>DATEDIF(F561,G561,"M")+1</f>
        <v>52</v>
      </c>
      <c r="K561" s="11"/>
      <c r="L561" s="22">
        <v>170</v>
      </c>
      <c r="M561" s="21">
        <f t="shared" si="41"/>
        <v>8840</v>
      </c>
      <c r="N561" s="11"/>
      <c r="O561" s="35"/>
    </row>
    <row r="562" ht="18" customHeight="1" spans="1:15">
      <c r="A562" s="11"/>
      <c r="B562" s="40"/>
      <c r="C562" s="18"/>
      <c r="D562" s="13"/>
      <c r="E562" s="14"/>
      <c r="F562" s="14">
        <v>40909</v>
      </c>
      <c r="G562" s="14">
        <v>42369</v>
      </c>
      <c r="H562" s="66" t="s">
        <v>20</v>
      </c>
      <c r="I562" s="11">
        <v>3</v>
      </c>
      <c r="J562" s="11">
        <f>DATEDIF(F562,G562,"M")+1</f>
        <v>48</v>
      </c>
      <c r="K562" s="11"/>
      <c r="L562" s="11">
        <v>234</v>
      </c>
      <c r="M562" s="21">
        <f t="shared" si="41"/>
        <v>11232</v>
      </c>
      <c r="N562" s="11"/>
      <c r="O562" s="36"/>
    </row>
    <row r="563" ht="18" customHeight="1" spans="1:15">
      <c r="A563" s="11">
        <f>MAX(A$4:A562)+1</f>
        <v>238</v>
      </c>
      <c r="B563" s="40" t="s">
        <v>340</v>
      </c>
      <c r="C563" s="35"/>
      <c r="D563" s="30">
        <v>40186</v>
      </c>
      <c r="E563" s="30">
        <v>40186</v>
      </c>
      <c r="F563" s="30">
        <v>40217</v>
      </c>
      <c r="G563" s="30">
        <v>40908</v>
      </c>
      <c r="H563" s="72" t="s">
        <v>46</v>
      </c>
      <c r="I563" s="28">
        <v>1</v>
      </c>
      <c r="J563" s="11">
        <f t="shared" ref="J563:J617" si="42">DATEDIF(F563,G563,"M")+1</f>
        <v>23</v>
      </c>
      <c r="K563" s="28">
        <f t="shared" si="39"/>
        <v>71</v>
      </c>
      <c r="L563" s="32">
        <v>170</v>
      </c>
      <c r="M563" s="21">
        <f t="shared" ref="M563:M602" si="43">L563*J563</f>
        <v>3910</v>
      </c>
      <c r="N563" s="33">
        <f t="shared" si="40"/>
        <v>14899</v>
      </c>
      <c r="O563" s="34"/>
    </row>
    <row r="564" ht="18" customHeight="1" spans="1:15">
      <c r="A564" s="11"/>
      <c r="B564" s="40"/>
      <c r="C564" s="35"/>
      <c r="D564" s="30"/>
      <c r="E564" s="30"/>
      <c r="F564" s="30">
        <v>40909</v>
      </c>
      <c r="G564" s="30">
        <v>41182</v>
      </c>
      <c r="H564" s="72" t="s">
        <v>46</v>
      </c>
      <c r="I564" s="28">
        <v>0</v>
      </c>
      <c r="J564" s="11">
        <f t="shared" si="42"/>
        <v>9</v>
      </c>
      <c r="K564" s="28"/>
      <c r="L564" s="32">
        <v>207</v>
      </c>
      <c r="M564" s="21">
        <f t="shared" si="43"/>
        <v>1863</v>
      </c>
      <c r="N564" s="33"/>
      <c r="O564" s="35"/>
    </row>
    <row r="565" ht="18" customHeight="1" spans="1:15">
      <c r="A565" s="11"/>
      <c r="B565" s="40"/>
      <c r="C565" s="36"/>
      <c r="D565" s="30"/>
      <c r="E565" s="30"/>
      <c r="F565" s="30">
        <v>41183</v>
      </c>
      <c r="G565" s="30">
        <v>42369</v>
      </c>
      <c r="H565" s="72" t="s">
        <v>20</v>
      </c>
      <c r="I565" s="28">
        <v>3</v>
      </c>
      <c r="J565" s="11">
        <f t="shared" si="42"/>
        <v>39</v>
      </c>
      <c r="K565" s="28"/>
      <c r="L565" s="32">
        <v>234</v>
      </c>
      <c r="M565" s="21">
        <f t="shared" si="43"/>
        <v>9126</v>
      </c>
      <c r="N565" s="33"/>
      <c r="O565" s="36"/>
    </row>
    <row r="566" ht="18" customHeight="1" spans="1:15">
      <c r="A566" s="11">
        <f>MAX(A$4:A565)+1</f>
        <v>239</v>
      </c>
      <c r="B566" s="40" t="s">
        <v>341</v>
      </c>
      <c r="C566" s="12" t="s">
        <v>48</v>
      </c>
      <c r="D566" s="13">
        <v>40725</v>
      </c>
      <c r="E566" s="14">
        <v>40725</v>
      </c>
      <c r="F566" s="14">
        <v>40756</v>
      </c>
      <c r="G566" s="14">
        <v>40908</v>
      </c>
      <c r="H566" s="66" t="s">
        <v>19</v>
      </c>
      <c r="I566" s="11">
        <v>0</v>
      </c>
      <c r="J566" s="11">
        <f t="shared" si="42"/>
        <v>5</v>
      </c>
      <c r="K566" s="21">
        <f t="shared" si="39"/>
        <v>53</v>
      </c>
      <c r="L566" s="21">
        <v>150</v>
      </c>
      <c r="M566" s="21">
        <f t="shared" si="43"/>
        <v>750</v>
      </c>
      <c r="N566" s="11">
        <f t="shared" si="40"/>
        <v>11361</v>
      </c>
      <c r="O566" s="34"/>
    </row>
    <row r="567" ht="18" customHeight="1" spans="1:15">
      <c r="A567" s="11"/>
      <c r="B567" s="40"/>
      <c r="C567" s="16"/>
      <c r="D567" s="13"/>
      <c r="E567" s="14"/>
      <c r="F567" s="14">
        <v>40909</v>
      </c>
      <c r="G567" s="14">
        <v>41608</v>
      </c>
      <c r="H567" s="66" t="s">
        <v>19</v>
      </c>
      <c r="I567" s="11">
        <v>1</v>
      </c>
      <c r="J567" s="11">
        <f t="shared" si="42"/>
        <v>23</v>
      </c>
      <c r="K567" s="21"/>
      <c r="L567" s="21">
        <v>207</v>
      </c>
      <c r="M567" s="21">
        <f t="shared" si="43"/>
        <v>4761</v>
      </c>
      <c r="N567" s="11"/>
      <c r="O567" s="35"/>
    </row>
    <row r="568" ht="18" customHeight="1" spans="1:15">
      <c r="A568" s="11"/>
      <c r="B568" s="40"/>
      <c r="C568" s="16"/>
      <c r="D568" s="13"/>
      <c r="E568" s="14"/>
      <c r="F568" s="14">
        <v>41609</v>
      </c>
      <c r="G568" s="14">
        <v>42369</v>
      </c>
      <c r="H568" s="66" t="s">
        <v>39</v>
      </c>
      <c r="I568" s="11">
        <v>2</v>
      </c>
      <c r="J568" s="11">
        <f t="shared" si="42"/>
        <v>25</v>
      </c>
      <c r="K568" s="21"/>
      <c r="L568" s="21">
        <v>234</v>
      </c>
      <c r="M568" s="21">
        <f t="shared" si="43"/>
        <v>5850</v>
      </c>
      <c r="N568" s="11"/>
      <c r="O568" s="36"/>
    </row>
    <row r="569" ht="18" customHeight="1" spans="1:15">
      <c r="A569" s="11">
        <f>MAX(A$4:A568)+1</f>
        <v>240</v>
      </c>
      <c r="B569" s="40" t="s">
        <v>342</v>
      </c>
      <c r="C569" s="16"/>
      <c r="D569" s="13">
        <v>41456</v>
      </c>
      <c r="E569" s="14">
        <v>41456</v>
      </c>
      <c r="F569" s="14">
        <v>41487</v>
      </c>
      <c r="G569" s="14">
        <v>42277</v>
      </c>
      <c r="H569" s="66" t="s">
        <v>19</v>
      </c>
      <c r="I569" s="11">
        <v>2</v>
      </c>
      <c r="J569" s="11">
        <f t="shared" si="42"/>
        <v>26</v>
      </c>
      <c r="K569" s="11">
        <f t="shared" si="39"/>
        <v>29</v>
      </c>
      <c r="L569" s="21">
        <v>207</v>
      </c>
      <c r="M569" s="21">
        <f t="shared" si="43"/>
        <v>5382</v>
      </c>
      <c r="N569" s="21">
        <f t="shared" si="40"/>
        <v>6084</v>
      </c>
      <c r="O569" s="34"/>
    </row>
    <row r="570" ht="18" customHeight="1" spans="1:15">
      <c r="A570" s="11"/>
      <c r="B570" s="40"/>
      <c r="C570" s="18"/>
      <c r="D570" s="13"/>
      <c r="E570" s="14"/>
      <c r="F570" s="14">
        <v>42278</v>
      </c>
      <c r="G570" s="14">
        <v>42369</v>
      </c>
      <c r="H570" s="66" t="s">
        <v>39</v>
      </c>
      <c r="I570" s="11">
        <v>0</v>
      </c>
      <c r="J570" s="11">
        <f t="shared" si="42"/>
        <v>3</v>
      </c>
      <c r="K570" s="11"/>
      <c r="L570" s="21">
        <v>234</v>
      </c>
      <c r="M570" s="21">
        <f t="shared" si="43"/>
        <v>702</v>
      </c>
      <c r="N570" s="21"/>
      <c r="O570" s="36"/>
    </row>
    <row r="571" ht="18" customHeight="1" spans="1:15">
      <c r="A571" s="11">
        <f>MAX(A$4:A570)+1</f>
        <v>241</v>
      </c>
      <c r="B571" s="40" t="s">
        <v>343</v>
      </c>
      <c r="C571" s="12" t="s">
        <v>48</v>
      </c>
      <c r="D571" s="13">
        <v>40725</v>
      </c>
      <c r="E571" s="14">
        <v>40725</v>
      </c>
      <c r="F571" s="14">
        <v>40756</v>
      </c>
      <c r="G571" s="14">
        <v>40908</v>
      </c>
      <c r="H571" s="66" t="s">
        <v>19</v>
      </c>
      <c r="I571" s="11">
        <v>0</v>
      </c>
      <c r="J571" s="11">
        <f t="shared" si="42"/>
        <v>5</v>
      </c>
      <c r="K571" s="21">
        <f t="shared" si="39"/>
        <v>53</v>
      </c>
      <c r="L571" s="21">
        <v>150</v>
      </c>
      <c r="M571" s="21">
        <f t="shared" si="43"/>
        <v>750</v>
      </c>
      <c r="N571" s="11">
        <f t="shared" si="40"/>
        <v>11091</v>
      </c>
      <c r="O571" s="34"/>
    </row>
    <row r="572" ht="18" customHeight="1" spans="1:15">
      <c r="A572" s="11"/>
      <c r="B572" s="40"/>
      <c r="C572" s="16"/>
      <c r="D572" s="13"/>
      <c r="E572" s="14"/>
      <c r="F572" s="14">
        <v>40909</v>
      </c>
      <c r="G572" s="14">
        <v>41912</v>
      </c>
      <c r="H572" s="66" t="s">
        <v>19</v>
      </c>
      <c r="I572" s="11">
        <v>2</v>
      </c>
      <c r="J572" s="11">
        <f t="shared" si="42"/>
        <v>33</v>
      </c>
      <c r="K572" s="21"/>
      <c r="L572" s="21">
        <v>207</v>
      </c>
      <c r="M572" s="21">
        <f t="shared" si="43"/>
        <v>6831</v>
      </c>
      <c r="N572" s="11"/>
      <c r="O572" s="35"/>
    </row>
    <row r="573" ht="18" customHeight="1" spans="1:15">
      <c r="A573" s="11"/>
      <c r="B573" s="40"/>
      <c r="C573" s="16"/>
      <c r="D573" s="13"/>
      <c r="E573" s="14"/>
      <c r="F573" s="14">
        <v>41913</v>
      </c>
      <c r="G573" s="14">
        <v>42369</v>
      </c>
      <c r="H573" s="66" t="s">
        <v>39</v>
      </c>
      <c r="I573" s="11">
        <v>1</v>
      </c>
      <c r="J573" s="11">
        <f t="shared" si="42"/>
        <v>15</v>
      </c>
      <c r="K573" s="21"/>
      <c r="L573" s="21">
        <v>234</v>
      </c>
      <c r="M573" s="21">
        <f t="shared" si="43"/>
        <v>3510</v>
      </c>
      <c r="N573" s="11"/>
      <c r="O573" s="36"/>
    </row>
    <row r="574" ht="18" customHeight="1" spans="1:15">
      <c r="A574" s="11">
        <f>MAX(A$4:A573)+1</f>
        <v>242</v>
      </c>
      <c r="B574" s="40" t="s">
        <v>344</v>
      </c>
      <c r="C574" s="16"/>
      <c r="D574" s="13">
        <v>37834</v>
      </c>
      <c r="E574" s="14">
        <v>37834</v>
      </c>
      <c r="F574" s="14">
        <v>37865</v>
      </c>
      <c r="G574" s="14">
        <v>38230</v>
      </c>
      <c r="H574" s="66" t="s">
        <v>19</v>
      </c>
      <c r="I574" s="11">
        <v>0</v>
      </c>
      <c r="J574" s="11">
        <f t="shared" si="42"/>
        <v>12</v>
      </c>
      <c r="K574" s="11">
        <f t="shared" si="39"/>
        <v>148</v>
      </c>
      <c r="L574" s="21">
        <v>150</v>
      </c>
      <c r="M574" s="21">
        <f t="shared" si="43"/>
        <v>1800</v>
      </c>
      <c r="N574" s="11">
        <f t="shared" si="40"/>
        <v>30368</v>
      </c>
      <c r="O574" s="34"/>
    </row>
    <row r="575" ht="18" customHeight="1" spans="1:15">
      <c r="A575" s="11"/>
      <c r="B575" s="40"/>
      <c r="C575" s="16"/>
      <c r="D575" s="13"/>
      <c r="E575" s="14"/>
      <c r="F575" s="14">
        <v>38231</v>
      </c>
      <c r="G575" s="14">
        <v>40543</v>
      </c>
      <c r="H575" s="66" t="s">
        <v>39</v>
      </c>
      <c r="I575" s="11">
        <v>6</v>
      </c>
      <c r="J575" s="11">
        <f t="shared" si="42"/>
        <v>76</v>
      </c>
      <c r="K575" s="11"/>
      <c r="L575" s="21">
        <v>170</v>
      </c>
      <c r="M575" s="21">
        <f t="shared" si="43"/>
        <v>12920</v>
      </c>
      <c r="N575" s="11"/>
      <c r="O575" s="35"/>
    </row>
    <row r="576" ht="18" customHeight="1" spans="1:15">
      <c r="A576" s="11"/>
      <c r="B576" s="40"/>
      <c r="C576" s="16"/>
      <c r="D576" s="13"/>
      <c r="E576" s="14"/>
      <c r="F576" s="14">
        <v>40544</v>
      </c>
      <c r="G576" s="14">
        <v>40908</v>
      </c>
      <c r="H576" s="66" t="s">
        <v>41</v>
      </c>
      <c r="I576" s="11">
        <v>0</v>
      </c>
      <c r="J576" s="11">
        <f t="shared" si="42"/>
        <v>12</v>
      </c>
      <c r="K576" s="11"/>
      <c r="L576" s="21">
        <v>200</v>
      </c>
      <c r="M576" s="21">
        <f t="shared" si="43"/>
        <v>2400</v>
      </c>
      <c r="N576" s="11"/>
      <c r="O576" s="35"/>
    </row>
    <row r="577" ht="18" customHeight="1" spans="1:15">
      <c r="A577" s="11"/>
      <c r="B577" s="40"/>
      <c r="C577" s="16"/>
      <c r="D577" s="13"/>
      <c r="E577" s="14"/>
      <c r="F577" s="14">
        <v>40909</v>
      </c>
      <c r="G577" s="14">
        <v>42369</v>
      </c>
      <c r="H577" s="66" t="s">
        <v>41</v>
      </c>
      <c r="I577" s="11">
        <v>3</v>
      </c>
      <c r="J577" s="11">
        <f t="shared" si="42"/>
        <v>48</v>
      </c>
      <c r="K577" s="11"/>
      <c r="L577" s="21">
        <v>276</v>
      </c>
      <c r="M577" s="21">
        <f t="shared" si="43"/>
        <v>13248</v>
      </c>
      <c r="N577" s="11"/>
      <c r="O577" s="36"/>
    </row>
    <row r="578" ht="18" customHeight="1" spans="1:15">
      <c r="A578" s="11">
        <f>MAX(A$4:A577)+1</f>
        <v>243</v>
      </c>
      <c r="B578" s="40" t="s">
        <v>345</v>
      </c>
      <c r="C578" s="16"/>
      <c r="D578" s="13">
        <v>37257</v>
      </c>
      <c r="E578" s="14">
        <v>39385</v>
      </c>
      <c r="F578" s="14">
        <v>39416</v>
      </c>
      <c r="G578" s="14">
        <v>39691</v>
      </c>
      <c r="H578" s="66" t="s">
        <v>19</v>
      </c>
      <c r="I578" s="11">
        <v>0</v>
      </c>
      <c r="J578" s="11">
        <f t="shared" si="42"/>
        <v>10</v>
      </c>
      <c r="K578" s="11">
        <f t="shared" si="39"/>
        <v>98</v>
      </c>
      <c r="L578" s="21">
        <v>150</v>
      </c>
      <c r="M578" s="21">
        <f t="shared" si="43"/>
        <v>1500</v>
      </c>
      <c r="N578" s="11">
        <f t="shared" si="40"/>
        <v>19532</v>
      </c>
      <c r="O578" s="34"/>
    </row>
    <row r="579" ht="18" customHeight="1" spans="1:15">
      <c r="A579" s="11"/>
      <c r="B579" s="40"/>
      <c r="C579" s="16"/>
      <c r="D579" s="13"/>
      <c r="E579" s="14"/>
      <c r="F579" s="14">
        <v>39692</v>
      </c>
      <c r="G579" s="14">
        <v>40908</v>
      </c>
      <c r="H579" s="66" t="s">
        <v>39</v>
      </c>
      <c r="I579" s="11">
        <v>3</v>
      </c>
      <c r="J579" s="11">
        <f t="shared" si="42"/>
        <v>40</v>
      </c>
      <c r="K579" s="11"/>
      <c r="L579" s="21">
        <v>170</v>
      </c>
      <c r="M579" s="21">
        <f t="shared" si="43"/>
        <v>6800</v>
      </c>
      <c r="N579" s="11"/>
      <c r="O579" s="35"/>
    </row>
    <row r="580" ht="18" customHeight="1" spans="1:15">
      <c r="A580" s="11"/>
      <c r="B580" s="40"/>
      <c r="C580" s="16"/>
      <c r="D580" s="13"/>
      <c r="E580" s="14"/>
      <c r="F580" s="14">
        <v>40909</v>
      </c>
      <c r="G580" s="14">
        <v>42369</v>
      </c>
      <c r="H580" s="66" t="s">
        <v>39</v>
      </c>
      <c r="I580" s="11">
        <v>3</v>
      </c>
      <c r="J580" s="11">
        <f t="shared" si="42"/>
        <v>48</v>
      </c>
      <c r="K580" s="11"/>
      <c r="L580" s="21">
        <v>234</v>
      </c>
      <c r="M580" s="21">
        <f t="shared" si="43"/>
        <v>11232</v>
      </c>
      <c r="N580" s="11"/>
      <c r="O580" s="36"/>
    </row>
    <row r="581" ht="18" customHeight="1" spans="1:15">
      <c r="A581" s="11">
        <f>MAX(A$4:A580)+1</f>
        <v>244</v>
      </c>
      <c r="B581" s="40" t="s">
        <v>346</v>
      </c>
      <c r="C581" s="16"/>
      <c r="D581" s="13">
        <v>37956</v>
      </c>
      <c r="E581" s="14">
        <v>41698</v>
      </c>
      <c r="F581" s="14">
        <v>41726</v>
      </c>
      <c r="G581" s="14">
        <v>42369</v>
      </c>
      <c r="H581" s="66" t="s">
        <v>19</v>
      </c>
      <c r="I581" s="11">
        <v>1</v>
      </c>
      <c r="J581" s="11">
        <f t="shared" si="42"/>
        <v>22</v>
      </c>
      <c r="K581" s="11">
        <f t="shared" ref="K581:K625" si="44">SUM(J581:J1201)-SUM(K582:K1201)</f>
        <v>22</v>
      </c>
      <c r="L581" s="21">
        <v>207</v>
      </c>
      <c r="M581" s="21">
        <f t="shared" si="43"/>
        <v>4554</v>
      </c>
      <c r="N581" s="11">
        <f t="shared" ref="N581:N625" si="45">SUM(M581:M1201)-SUM(N582:N1201)</f>
        <v>4554</v>
      </c>
      <c r="O581" s="48"/>
    </row>
    <row r="582" ht="18" customHeight="1" spans="1:15">
      <c r="A582" s="11">
        <f>MAX(A$4:A581)+1</f>
        <v>245</v>
      </c>
      <c r="B582" s="40" t="s">
        <v>347</v>
      </c>
      <c r="C582" s="16"/>
      <c r="D582" s="13">
        <v>41821</v>
      </c>
      <c r="E582" s="14">
        <v>41821</v>
      </c>
      <c r="F582" s="14">
        <v>41852</v>
      </c>
      <c r="G582" s="14">
        <v>42369</v>
      </c>
      <c r="H582" s="66" t="s">
        <v>19</v>
      </c>
      <c r="I582" s="11">
        <v>1</v>
      </c>
      <c r="J582" s="11">
        <f t="shared" si="42"/>
        <v>17</v>
      </c>
      <c r="K582" s="11">
        <f t="shared" si="44"/>
        <v>17</v>
      </c>
      <c r="L582" s="21">
        <v>207</v>
      </c>
      <c r="M582" s="21">
        <f t="shared" si="43"/>
        <v>3519</v>
      </c>
      <c r="N582" s="11">
        <f t="shared" si="45"/>
        <v>3519</v>
      </c>
      <c r="O582" s="48"/>
    </row>
    <row r="583" ht="18" customHeight="1" spans="1:15">
      <c r="A583" s="11">
        <f>MAX(A$4:A582)+1</f>
        <v>246</v>
      </c>
      <c r="B583" s="40" t="s">
        <v>348</v>
      </c>
      <c r="C583" s="16"/>
      <c r="D583" s="13">
        <v>37834</v>
      </c>
      <c r="E583" s="14">
        <v>37834</v>
      </c>
      <c r="F583" s="14">
        <v>37865</v>
      </c>
      <c r="G583" s="14">
        <v>39325</v>
      </c>
      <c r="H583" s="66" t="s">
        <v>19</v>
      </c>
      <c r="I583" s="11">
        <v>3</v>
      </c>
      <c r="J583" s="11">
        <f t="shared" si="42"/>
        <v>48</v>
      </c>
      <c r="K583" s="11">
        <f t="shared" si="44"/>
        <v>148</v>
      </c>
      <c r="L583" s="21">
        <v>150</v>
      </c>
      <c r="M583" s="21">
        <f t="shared" si="43"/>
        <v>7200</v>
      </c>
      <c r="N583" s="11">
        <f t="shared" si="45"/>
        <v>27272</v>
      </c>
      <c r="O583" s="34"/>
    </row>
    <row r="584" ht="18" customHeight="1" spans="1:15">
      <c r="A584" s="11"/>
      <c r="B584" s="40"/>
      <c r="C584" s="16"/>
      <c r="D584" s="13"/>
      <c r="E584" s="14"/>
      <c r="F584" s="14">
        <v>39326</v>
      </c>
      <c r="G584" s="14">
        <v>40908</v>
      </c>
      <c r="H584" s="66" t="s">
        <v>20</v>
      </c>
      <c r="I584" s="11">
        <v>4</v>
      </c>
      <c r="J584" s="11">
        <f t="shared" si="42"/>
        <v>52</v>
      </c>
      <c r="K584" s="11"/>
      <c r="L584" s="21">
        <v>170</v>
      </c>
      <c r="M584" s="21">
        <f t="shared" si="43"/>
        <v>8840</v>
      </c>
      <c r="N584" s="11"/>
      <c r="O584" s="35"/>
    </row>
    <row r="585" ht="18" customHeight="1" spans="1:15">
      <c r="A585" s="11"/>
      <c r="B585" s="40"/>
      <c r="C585" s="16"/>
      <c r="D585" s="13"/>
      <c r="E585" s="14"/>
      <c r="F585" s="14">
        <v>40909</v>
      </c>
      <c r="G585" s="14">
        <v>42369</v>
      </c>
      <c r="H585" s="66" t="s">
        <v>39</v>
      </c>
      <c r="I585" s="11">
        <v>3</v>
      </c>
      <c r="J585" s="11">
        <f t="shared" si="42"/>
        <v>48</v>
      </c>
      <c r="K585" s="11"/>
      <c r="L585" s="21">
        <v>234</v>
      </c>
      <c r="M585" s="21">
        <f t="shared" si="43"/>
        <v>11232</v>
      </c>
      <c r="N585" s="11"/>
      <c r="O585" s="36"/>
    </row>
    <row r="586" ht="18" customHeight="1" spans="1:15">
      <c r="A586" s="11">
        <f>MAX(A$4:A585)+1</f>
        <v>247</v>
      </c>
      <c r="B586" s="40" t="s">
        <v>349</v>
      </c>
      <c r="C586" s="16"/>
      <c r="D586" s="13">
        <v>37104</v>
      </c>
      <c r="E586" s="14">
        <v>37104</v>
      </c>
      <c r="F586" s="14">
        <v>37135</v>
      </c>
      <c r="G586" s="14">
        <v>40908</v>
      </c>
      <c r="H586" s="66" t="s">
        <v>200</v>
      </c>
      <c r="I586" s="11">
        <v>10</v>
      </c>
      <c r="J586" s="11">
        <f t="shared" si="42"/>
        <v>124</v>
      </c>
      <c r="K586" s="11">
        <f t="shared" si="44"/>
        <v>172</v>
      </c>
      <c r="L586" s="11">
        <v>150</v>
      </c>
      <c r="M586" s="21">
        <f t="shared" si="43"/>
        <v>18600</v>
      </c>
      <c r="N586" s="11">
        <f t="shared" si="45"/>
        <v>28536</v>
      </c>
      <c r="O586" s="34"/>
    </row>
    <row r="587" ht="18" customHeight="1" spans="1:15">
      <c r="A587" s="11"/>
      <c r="B587" s="40"/>
      <c r="C587" s="18"/>
      <c r="D587" s="13"/>
      <c r="E587" s="14"/>
      <c r="F587" s="14">
        <v>40909</v>
      </c>
      <c r="G587" s="14">
        <v>42369</v>
      </c>
      <c r="H587" s="66" t="s">
        <v>32</v>
      </c>
      <c r="I587" s="11">
        <v>3</v>
      </c>
      <c r="J587" s="11">
        <f t="shared" si="42"/>
        <v>48</v>
      </c>
      <c r="K587" s="11"/>
      <c r="L587" s="11">
        <v>207</v>
      </c>
      <c r="M587" s="21">
        <f t="shared" si="43"/>
        <v>9936</v>
      </c>
      <c r="N587" s="11"/>
      <c r="O587" s="36"/>
    </row>
    <row r="588" ht="18" customHeight="1" spans="1:15">
      <c r="A588" s="11">
        <f>MAX(A$4:A587)+1</f>
        <v>248</v>
      </c>
      <c r="B588" s="40" t="s">
        <v>350</v>
      </c>
      <c r="C588" s="12" t="s">
        <v>351</v>
      </c>
      <c r="D588" s="13">
        <v>37834</v>
      </c>
      <c r="E588" s="14">
        <v>37834</v>
      </c>
      <c r="F588" s="14">
        <v>37865</v>
      </c>
      <c r="G588" s="13">
        <v>39325</v>
      </c>
      <c r="H588" s="66" t="s">
        <v>19</v>
      </c>
      <c r="I588" s="11">
        <v>3</v>
      </c>
      <c r="J588" s="11">
        <f t="shared" si="42"/>
        <v>48</v>
      </c>
      <c r="K588" s="11">
        <f t="shared" si="44"/>
        <v>148</v>
      </c>
      <c r="L588" s="21">
        <v>150</v>
      </c>
      <c r="M588" s="21">
        <f t="shared" si="43"/>
        <v>7200</v>
      </c>
      <c r="N588" s="11">
        <f t="shared" si="45"/>
        <v>27272</v>
      </c>
      <c r="O588" s="34"/>
    </row>
    <row r="589" ht="18" customHeight="1" spans="1:15">
      <c r="A589" s="11"/>
      <c r="B589" s="40"/>
      <c r="C589" s="16"/>
      <c r="D589" s="13"/>
      <c r="E589" s="14"/>
      <c r="F589" s="14">
        <v>39326</v>
      </c>
      <c r="G589" s="13">
        <v>40908</v>
      </c>
      <c r="H589" s="66" t="s">
        <v>39</v>
      </c>
      <c r="I589" s="11">
        <v>4</v>
      </c>
      <c r="J589" s="11">
        <f t="shared" si="42"/>
        <v>52</v>
      </c>
      <c r="K589" s="11"/>
      <c r="L589" s="21">
        <v>170</v>
      </c>
      <c r="M589" s="21">
        <f t="shared" si="43"/>
        <v>8840</v>
      </c>
      <c r="N589" s="11"/>
      <c r="O589" s="35"/>
    </row>
    <row r="590" ht="18" customHeight="1" spans="1:15">
      <c r="A590" s="11"/>
      <c r="B590" s="40"/>
      <c r="C590" s="16"/>
      <c r="D590" s="13"/>
      <c r="E590" s="14"/>
      <c r="F590" s="14">
        <v>40909</v>
      </c>
      <c r="G590" s="13">
        <v>42369</v>
      </c>
      <c r="H590" s="66" t="s">
        <v>39</v>
      </c>
      <c r="I590" s="11">
        <v>3</v>
      </c>
      <c r="J590" s="11">
        <f t="shared" si="42"/>
        <v>48</v>
      </c>
      <c r="K590" s="11"/>
      <c r="L590" s="21">
        <v>234</v>
      </c>
      <c r="M590" s="21">
        <f t="shared" si="43"/>
        <v>11232</v>
      </c>
      <c r="N590" s="11"/>
      <c r="O590" s="36"/>
    </row>
    <row r="591" ht="18" customHeight="1" spans="1:15">
      <c r="A591" s="11">
        <f>MAX(A$4:A590)+1</f>
        <v>249</v>
      </c>
      <c r="B591" s="40" t="s">
        <v>352</v>
      </c>
      <c r="C591" s="16"/>
      <c r="D591" s="13">
        <v>38749</v>
      </c>
      <c r="E591" s="14">
        <v>40744</v>
      </c>
      <c r="F591" s="14">
        <v>40775</v>
      </c>
      <c r="G591" s="13">
        <v>40908</v>
      </c>
      <c r="H591" s="66" t="s">
        <v>19</v>
      </c>
      <c r="I591" s="11">
        <v>0</v>
      </c>
      <c r="J591" s="11">
        <f t="shared" si="42"/>
        <v>5</v>
      </c>
      <c r="K591" s="11">
        <f t="shared" si="44"/>
        <v>53</v>
      </c>
      <c r="L591" s="21">
        <v>150</v>
      </c>
      <c r="M591" s="21">
        <f t="shared" si="43"/>
        <v>750</v>
      </c>
      <c r="N591" s="11">
        <f t="shared" si="45"/>
        <v>10686</v>
      </c>
      <c r="O591" s="34"/>
    </row>
    <row r="592" ht="18" customHeight="1" spans="1:15">
      <c r="A592" s="11"/>
      <c r="B592" s="40"/>
      <c r="C592" s="18"/>
      <c r="D592" s="13"/>
      <c r="E592" s="14"/>
      <c r="F592" s="14">
        <v>40909</v>
      </c>
      <c r="G592" s="13">
        <v>42369</v>
      </c>
      <c r="H592" s="66" t="s">
        <v>19</v>
      </c>
      <c r="I592" s="11">
        <v>3</v>
      </c>
      <c r="J592" s="11">
        <f t="shared" si="42"/>
        <v>48</v>
      </c>
      <c r="K592" s="11"/>
      <c r="L592" s="21">
        <v>207</v>
      </c>
      <c r="M592" s="21">
        <f t="shared" si="43"/>
        <v>9936</v>
      </c>
      <c r="N592" s="11"/>
      <c r="O592" s="36"/>
    </row>
    <row r="593" ht="18" customHeight="1" spans="1:15">
      <c r="A593" s="11">
        <f>MAX(A$4:A592)+1</f>
        <v>250</v>
      </c>
      <c r="B593" s="40" t="s">
        <v>353</v>
      </c>
      <c r="C593" s="12" t="s">
        <v>354</v>
      </c>
      <c r="D593" s="13">
        <v>41091</v>
      </c>
      <c r="E593" s="14">
        <v>41913</v>
      </c>
      <c r="F593" s="14">
        <v>41944</v>
      </c>
      <c r="G593" s="14">
        <v>42369</v>
      </c>
      <c r="H593" s="66" t="s">
        <v>19</v>
      </c>
      <c r="I593" s="11">
        <v>1</v>
      </c>
      <c r="J593" s="11">
        <f t="shared" si="42"/>
        <v>14</v>
      </c>
      <c r="K593" s="11">
        <f t="shared" si="44"/>
        <v>14</v>
      </c>
      <c r="L593" s="21">
        <v>207</v>
      </c>
      <c r="M593" s="21">
        <f t="shared" si="43"/>
        <v>2898</v>
      </c>
      <c r="N593" s="11">
        <f t="shared" si="45"/>
        <v>2898</v>
      </c>
      <c r="O593" s="48"/>
    </row>
    <row r="594" ht="18" customHeight="1" spans="1:15">
      <c r="A594" s="11">
        <f>MAX(A$4:A593)+1</f>
        <v>251</v>
      </c>
      <c r="B594" s="40" t="s">
        <v>355</v>
      </c>
      <c r="C594" s="18"/>
      <c r="D594" s="13">
        <v>41821</v>
      </c>
      <c r="E594" s="14">
        <v>41936</v>
      </c>
      <c r="F594" s="14">
        <v>41967</v>
      </c>
      <c r="G594" s="14">
        <v>42369</v>
      </c>
      <c r="H594" s="66" t="s">
        <v>19</v>
      </c>
      <c r="I594" s="11">
        <v>1</v>
      </c>
      <c r="J594" s="11">
        <f t="shared" si="42"/>
        <v>14</v>
      </c>
      <c r="K594" s="11">
        <f t="shared" si="44"/>
        <v>14</v>
      </c>
      <c r="L594" s="21">
        <v>207</v>
      </c>
      <c r="M594" s="21">
        <f t="shared" si="43"/>
        <v>2898</v>
      </c>
      <c r="N594" s="11">
        <f t="shared" si="45"/>
        <v>2898</v>
      </c>
      <c r="O594" s="48"/>
    </row>
    <row r="595" ht="18" customHeight="1" spans="1:15">
      <c r="A595" s="11">
        <f>MAX(A$4:A594)+1</f>
        <v>252</v>
      </c>
      <c r="B595" s="40" t="s">
        <v>356</v>
      </c>
      <c r="C595" s="12" t="s">
        <v>354</v>
      </c>
      <c r="D595" s="13">
        <v>41456</v>
      </c>
      <c r="E595" s="14">
        <v>41456</v>
      </c>
      <c r="F595" s="14">
        <v>41487</v>
      </c>
      <c r="G595" s="14">
        <v>42277</v>
      </c>
      <c r="H595" s="66" t="s">
        <v>19</v>
      </c>
      <c r="I595" s="11">
        <v>2</v>
      </c>
      <c r="J595" s="11">
        <f t="shared" si="42"/>
        <v>26</v>
      </c>
      <c r="K595" s="11">
        <f t="shared" si="44"/>
        <v>29</v>
      </c>
      <c r="L595" s="21">
        <v>207</v>
      </c>
      <c r="M595" s="21">
        <f t="shared" si="43"/>
        <v>5382</v>
      </c>
      <c r="N595" s="21">
        <f t="shared" si="45"/>
        <v>6084</v>
      </c>
      <c r="O595" s="34"/>
    </row>
    <row r="596" ht="18" customHeight="1" spans="1:15">
      <c r="A596" s="11"/>
      <c r="B596" s="40"/>
      <c r="C596" s="16"/>
      <c r="D596" s="13"/>
      <c r="E596" s="14"/>
      <c r="F596" s="14">
        <v>42278</v>
      </c>
      <c r="G596" s="14">
        <v>42369</v>
      </c>
      <c r="H596" s="66" t="s">
        <v>39</v>
      </c>
      <c r="I596" s="11">
        <v>0</v>
      </c>
      <c r="J596" s="11">
        <f t="shared" si="42"/>
        <v>3</v>
      </c>
      <c r="K596" s="11"/>
      <c r="L596" s="21">
        <v>234</v>
      </c>
      <c r="M596" s="21">
        <f t="shared" si="43"/>
        <v>702</v>
      </c>
      <c r="N596" s="21"/>
      <c r="O596" s="36"/>
    </row>
    <row r="597" ht="18" customHeight="1" spans="1:15">
      <c r="A597" s="11">
        <f>MAX(A$4:A596)+1</f>
        <v>253</v>
      </c>
      <c r="B597" s="40" t="s">
        <v>357</v>
      </c>
      <c r="C597" s="16"/>
      <c r="D597" s="13">
        <v>41456</v>
      </c>
      <c r="E597" s="14">
        <v>41456</v>
      </c>
      <c r="F597" s="14">
        <v>41487</v>
      </c>
      <c r="G597" s="13">
        <v>42277</v>
      </c>
      <c r="H597" s="66" t="s">
        <v>19</v>
      </c>
      <c r="I597" s="11">
        <v>2</v>
      </c>
      <c r="J597" s="11">
        <f t="shared" si="42"/>
        <v>26</v>
      </c>
      <c r="K597" s="11">
        <f t="shared" si="44"/>
        <v>29</v>
      </c>
      <c r="L597" s="21">
        <v>207</v>
      </c>
      <c r="M597" s="21">
        <f t="shared" si="43"/>
        <v>5382</v>
      </c>
      <c r="N597" s="21">
        <f t="shared" si="45"/>
        <v>6084</v>
      </c>
      <c r="O597" s="34"/>
    </row>
    <row r="598" ht="18" customHeight="1" spans="1:15">
      <c r="A598" s="11"/>
      <c r="B598" s="40"/>
      <c r="C598" s="18"/>
      <c r="D598" s="13"/>
      <c r="E598" s="14"/>
      <c r="F598" s="14">
        <v>42278</v>
      </c>
      <c r="G598" s="13">
        <v>42369</v>
      </c>
      <c r="H598" s="66" t="s">
        <v>39</v>
      </c>
      <c r="I598" s="11">
        <v>0</v>
      </c>
      <c r="J598" s="11">
        <f t="shared" si="42"/>
        <v>3</v>
      </c>
      <c r="K598" s="11"/>
      <c r="L598" s="21">
        <v>234</v>
      </c>
      <c r="M598" s="21">
        <f t="shared" si="43"/>
        <v>702</v>
      </c>
      <c r="N598" s="21"/>
      <c r="O598" s="36"/>
    </row>
    <row r="599" ht="18" customHeight="1" spans="1:15">
      <c r="A599" s="11">
        <f>MAX(A$4:A598)+1</f>
        <v>254</v>
      </c>
      <c r="B599" s="40" t="s">
        <v>358</v>
      </c>
      <c r="C599" s="12" t="s">
        <v>359</v>
      </c>
      <c r="D599" s="13">
        <v>41457</v>
      </c>
      <c r="E599" s="14">
        <v>41457</v>
      </c>
      <c r="F599" s="14">
        <v>41488</v>
      </c>
      <c r="G599" s="13">
        <v>41882</v>
      </c>
      <c r="H599" s="66" t="s">
        <v>19</v>
      </c>
      <c r="I599" s="11">
        <v>1</v>
      </c>
      <c r="J599" s="11">
        <f t="shared" si="42"/>
        <v>13</v>
      </c>
      <c r="K599" s="11">
        <f t="shared" si="44"/>
        <v>29</v>
      </c>
      <c r="L599" s="21">
        <v>207</v>
      </c>
      <c r="M599" s="21">
        <f t="shared" si="43"/>
        <v>2691</v>
      </c>
      <c r="N599" s="21">
        <f t="shared" si="45"/>
        <v>6435</v>
      </c>
      <c r="O599" s="34"/>
    </row>
    <row r="600" ht="18" customHeight="1" spans="1:15">
      <c r="A600" s="11"/>
      <c r="B600" s="40"/>
      <c r="C600" s="16"/>
      <c r="D600" s="13"/>
      <c r="E600" s="14"/>
      <c r="F600" s="14">
        <v>41883</v>
      </c>
      <c r="G600" s="13">
        <v>42369</v>
      </c>
      <c r="H600" s="66" t="s">
        <v>39</v>
      </c>
      <c r="I600" s="11">
        <v>1</v>
      </c>
      <c r="J600" s="11">
        <f t="shared" si="42"/>
        <v>16</v>
      </c>
      <c r="K600" s="11"/>
      <c r="L600" s="21">
        <v>234</v>
      </c>
      <c r="M600" s="21">
        <f t="shared" si="43"/>
        <v>3744</v>
      </c>
      <c r="N600" s="21"/>
      <c r="O600" s="36"/>
    </row>
    <row r="601" ht="18" customHeight="1" spans="1:15">
      <c r="A601" s="11">
        <f>MAX(A$4:A600)+1</f>
        <v>255</v>
      </c>
      <c r="B601" s="40" t="s">
        <v>360</v>
      </c>
      <c r="C601" s="16"/>
      <c r="D601" s="13">
        <v>41456</v>
      </c>
      <c r="E601" s="13">
        <v>41456</v>
      </c>
      <c r="F601" s="13">
        <v>41487</v>
      </c>
      <c r="G601" s="13">
        <v>42277</v>
      </c>
      <c r="H601" s="66" t="s">
        <v>19</v>
      </c>
      <c r="I601" s="11">
        <v>2</v>
      </c>
      <c r="J601" s="11">
        <f t="shared" si="42"/>
        <v>26</v>
      </c>
      <c r="K601" s="11">
        <f t="shared" si="44"/>
        <v>29</v>
      </c>
      <c r="L601" s="21">
        <v>207</v>
      </c>
      <c r="M601" s="21">
        <f t="shared" si="43"/>
        <v>5382</v>
      </c>
      <c r="N601" s="21">
        <f t="shared" si="45"/>
        <v>6084</v>
      </c>
      <c r="O601" s="34"/>
    </row>
    <row r="602" ht="18" customHeight="1" spans="1:15">
      <c r="A602" s="11"/>
      <c r="B602" s="40"/>
      <c r="C602" s="18"/>
      <c r="D602" s="13"/>
      <c r="E602" s="13"/>
      <c r="F602" s="13">
        <v>42278</v>
      </c>
      <c r="G602" s="13">
        <v>42369</v>
      </c>
      <c r="H602" s="66" t="s">
        <v>33</v>
      </c>
      <c r="I602" s="11">
        <v>0</v>
      </c>
      <c r="J602" s="11">
        <f t="shared" si="42"/>
        <v>3</v>
      </c>
      <c r="K602" s="11"/>
      <c r="L602" s="21">
        <v>234</v>
      </c>
      <c r="M602" s="21">
        <f t="shared" si="43"/>
        <v>702</v>
      </c>
      <c r="N602" s="21"/>
      <c r="O602" s="36"/>
    </row>
    <row r="603" ht="18" customHeight="1" spans="1:15">
      <c r="A603" s="11">
        <f>MAX(A$4:A602)+1</f>
        <v>256</v>
      </c>
      <c r="B603" s="40" t="s">
        <v>361</v>
      </c>
      <c r="C603" s="12" t="s">
        <v>362</v>
      </c>
      <c r="D603" s="13">
        <v>41671</v>
      </c>
      <c r="E603" s="14">
        <v>41671</v>
      </c>
      <c r="F603" s="14">
        <v>41699</v>
      </c>
      <c r="G603" s="14">
        <v>42369</v>
      </c>
      <c r="H603" s="66" t="s">
        <v>19</v>
      </c>
      <c r="I603" s="11">
        <v>1</v>
      </c>
      <c r="J603" s="11">
        <f t="shared" si="42"/>
        <v>22</v>
      </c>
      <c r="K603" s="11">
        <f t="shared" si="44"/>
        <v>22</v>
      </c>
      <c r="L603" s="21">
        <v>207</v>
      </c>
      <c r="M603" s="21">
        <f t="shared" ref="M603:M626" si="46">L603*J603</f>
        <v>4554</v>
      </c>
      <c r="N603" s="11">
        <f t="shared" si="45"/>
        <v>4554</v>
      </c>
      <c r="O603" s="48"/>
    </row>
    <row r="604" ht="18" customHeight="1" spans="1:15">
      <c r="A604" s="11">
        <f>MAX(A$4:A603)+1</f>
        <v>257</v>
      </c>
      <c r="B604" s="40" t="s">
        <v>363</v>
      </c>
      <c r="C604" s="16"/>
      <c r="D604" s="13">
        <v>39904</v>
      </c>
      <c r="E604" s="14">
        <v>39948</v>
      </c>
      <c r="F604" s="14">
        <v>39979</v>
      </c>
      <c r="G604" s="14">
        <v>40908</v>
      </c>
      <c r="H604" s="66" t="s">
        <v>19</v>
      </c>
      <c r="I604" s="11">
        <v>2</v>
      </c>
      <c r="J604" s="11">
        <f t="shared" si="42"/>
        <v>31</v>
      </c>
      <c r="K604" s="11">
        <f t="shared" si="44"/>
        <v>79</v>
      </c>
      <c r="L604" s="21">
        <v>150</v>
      </c>
      <c r="M604" s="21">
        <f t="shared" si="46"/>
        <v>4650</v>
      </c>
      <c r="N604" s="11">
        <f t="shared" si="45"/>
        <v>15483</v>
      </c>
      <c r="O604" s="34"/>
    </row>
    <row r="605" ht="18" customHeight="1" spans="1:15">
      <c r="A605" s="11"/>
      <c r="B605" s="40"/>
      <c r="C605" s="16"/>
      <c r="D605" s="13"/>
      <c r="E605" s="14"/>
      <c r="F605" s="14">
        <v>40909</v>
      </c>
      <c r="G605" s="14">
        <v>41973</v>
      </c>
      <c r="H605" s="66" t="s">
        <v>19</v>
      </c>
      <c r="I605" s="11">
        <v>2</v>
      </c>
      <c r="J605" s="11">
        <f t="shared" si="42"/>
        <v>35</v>
      </c>
      <c r="K605" s="11"/>
      <c r="L605" s="21">
        <v>207</v>
      </c>
      <c r="M605" s="21">
        <f t="shared" si="46"/>
        <v>7245</v>
      </c>
      <c r="N605" s="11"/>
      <c r="O605" s="35"/>
    </row>
    <row r="606" ht="18" customHeight="1" spans="1:15">
      <c r="A606" s="11"/>
      <c r="B606" s="40"/>
      <c r="C606" s="18"/>
      <c r="D606" s="13"/>
      <c r="E606" s="14"/>
      <c r="F606" s="14">
        <v>41974</v>
      </c>
      <c r="G606" s="14">
        <v>42369</v>
      </c>
      <c r="H606" s="66" t="s">
        <v>26</v>
      </c>
      <c r="I606" s="11">
        <v>1</v>
      </c>
      <c r="J606" s="11">
        <f t="shared" si="42"/>
        <v>13</v>
      </c>
      <c r="K606" s="11"/>
      <c r="L606" s="21">
        <v>276</v>
      </c>
      <c r="M606" s="21">
        <f t="shared" si="46"/>
        <v>3588</v>
      </c>
      <c r="N606" s="11"/>
      <c r="O606" s="36"/>
    </row>
    <row r="607" ht="18" customHeight="1" spans="1:15">
      <c r="A607" s="11">
        <f>MAX(A$4:A606)+1</f>
        <v>258</v>
      </c>
      <c r="B607" s="40" t="s">
        <v>364</v>
      </c>
      <c r="C607" s="12" t="s">
        <v>50</v>
      </c>
      <c r="D607" s="13">
        <v>37073</v>
      </c>
      <c r="E607" s="13">
        <v>37681</v>
      </c>
      <c r="F607" s="13">
        <v>37712</v>
      </c>
      <c r="G607" s="13">
        <v>39751</v>
      </c>
      <c r="H607" s="66" t="s">
        <v>19</v>
      </c>
      <c r="I607" s="11">
        <v>5</v>
      </c>
      <c r="J607" s="11">
        <f t="shared" si="42"/>
        <v>67</v>
      </c>
      <c r="K607" s="11">
        <f t="shared" si="44"/>
        <v>153</v>
      </c>
      <c r="L607" s="22">
        <v>150</v>
      </c>
      <c r="M607" s="21">
        <f t="shared" si="46"/>
        <v>10050</v>
      </c>
      <c r="N607" s="11">
        <f t="shared" si="45"/>
        <v>27742</v>
      </c>
      <c r="O607" s="34"/>
    </row>
    <row r="608" ht="18" customHeight="1" spans="1:15">
      <c r="A608" s="11"/>
      <c r="B608" s="40"/>
      <c r="C608" s="16"/>
      <c r="D608" s="13"/>
      <c r="E608" s="13"/>
      <c r="F608" s="13">
        <v>39753</v>
      </c>
      <c r="G608" s="13">
        <v>40908</v>
      </c>
      <c r="H608" s="66" t="s">
        <v>39</v>
      </c>
      <c r="I608" s="11">
        <v>3</v>
      </c>
      <c r="J608" s="11">
        <f t="shared" si="42"/>
        <v>38</v>
      </c>
      <c r="K608" s="11"/>
      <c r="L608" s="22">
        <v>170</v>
      </c>
      <c r="M608" s="21">
        <f t="shared" si="46"/>
        <v>6460</v>
      </c>
      <c r="N608" s="11"/>
      <c r="O608" s="35"/>
    </row>
    <row r="609" ht="18" customHeight="1" spans="1:15">
      <c r="A609" s="11"/>
      <c r="B609" s="40"/>
      <c r="C609" s="16"/>
      <c r="D609" s="13"/>
      <c r="E609" s="13"/>
      <c r="F609" s="13">
        <v>40909</v>
      </c>
      <c r="G609" s="13">
        <v>42369</v>
      </c>
      <c r="H609" s="66" t="s">
        <v>39</v>
      </c>
      <c r="I609" s="11">
        <v>3</v>
      </c>
      <c r="J609" s="11">
        <f t="shared" si="42"/>
        <v>48</v>
      </c>
      <c r="K609" s="11"/>
      <c r="L609" s="22">
        <v>234</v>
      </c>
      <c r="M609" s="21">
        <f t="shared" si="46"/>
        <v>11232</v>
      </c>
      <c r="N609" s="11"/>
      <c r="O609" s="36"/>
    </row>
    <row r="610" ht="18" customHeight="1" spans="1:15">
      <c r="A610" s="11">
        <f>MAX(A$4:A609)+1</f>
        <v>259</v>
      </c>
      <c r="B610" s="40" t="s">
        <v>365</v>
      </c>
      <c r="C610" s="16"/>
      <c r="D610" s="13">
        <v>38565</v>
      </c>
      <c r="E610" s="13">
        <v>38565</v>
      </c>
      <c r="F610" s="13">
        <v>38596</v>
      </c>
      <c r="G610" s="13">
        <v>40116</v>
      </c>
      <c r="H610" s="66" t="s">
        <v>19</v>
      </c>
      <c r="I610" s="11">
        <v>4</v>
      </c>
      <c r="J610" s="11">
        <f t="shared" si="42"/>
        <v>50</v>
      </c>
      <c r="K610" s="11">
        <f t="shared" si="44"/>
        <v>124</v>
      </c>
      <c r="L610" s="11">
        <v>150</v>
      </c>
      <c r="M610" s="21">
        <f t="shared" si="46"/>
        <v>7500</v>
      </c>
      <c r="N610" s="11">
        <f t="shared" si="45"/>
        <v>23152</v>
      </c>
      <c r="O610" s="34"/>
    </row>
    <row r="611" ht="18" customHeight="1" spans="1:15">
      <c r="A611" s="11"/>
      <c r="B611" s="40"/>
      <c r="C611" s="16"/>
      <c r="D611" s="13"/>
      <c r="E611" s="13"/>
      <c r="F611" s="13">
        <v>40118</v>
      </c>
      <c r="G611" s="13">
        <v>40908</v>
      </c>
      <c r="H611" s="66" t="s">
        <v>39</v>
      </c>
      <c r="I611" s="11">
        <v>2</v>
      </c>
      <c r="J611" s="11">
        <f t="shared" si="42"/>
        <v>26</v>
      </c>
      <c r="K611" s="11"/>
      <c r="L611" s="11">
        <v>170</v>
      </c>
      <c r="M611" s="21">
        <f t="shared" si="46"/>
        <v>4420</v>
      </c>
      <c r="N611" s="11"/>
      <c r="O611" s="35"/>
    </row>
    <row r="612" ht="18" customHeight="1" spans="1:15">
      <c r="A612" s="11"/>
      <c r="B612" s="40"/>
      <c r="C612" s="16"/>
      <c r="D612" s="13"/>
      <c r="E612" s="13"/>
      <c r="F612" s="13">
        <v>40909</v>
      </c>
      <c r="G612" s="13">
        <v>42369</v>
      </c>
      <c r="H612" s="66" t="s">
        <v>39</v>
      </c>
      <c r="I612" s="11">
        <v>3</v>
      </c>
      <c r="J612" s="11">
        <f t="shared" si="42"/>
        <v>48</v>
      </c>
      <c r="K612" s="11"/>
      <c r="L612" s="11">
        <v>234</v>
      </c>
      <c r="M612" s="21">
        <f t="shared" si="46"/>
        <v>11232</v>
      </c>
      <c r="N612" s="11"/>
      <c r="O612" s="36"/>
    </row>
    <row r="613" ht="18" customHeight="1" spans="1:15">
      <c r="A613" s="11">
        <f>MAX(A$4:A612)+1</f>
        <v>260</v>
      </c>
      <c r="B613" s="40" t="s">
        <v>366</v>
      </c>
      <c r="C613" s="16"/>
      <c r="D613" s="13">
        <v>37438</v>
      </c>
      <c r="E613" s="13">
        <v>37438</v>
      </c>
      <c r="F613" s="13">
        <v>37469</v>
      </c>
      <c r="G613" s="13">
        <v>40908</v>
      </c>
      <c r="H613" s="66" t="s">
        <v>19</v>
      </c>
      <c r="I613" s="11">
        <v>9</v>
      </c>
      <c r="J613" s="11">
        <f t="shared" si="42"/>
        <v>113</v>
      </c>
      <c r="K613" s="11">
        <f t="shared" si="44"/>
        <v>161</v>
      </c>
      <c r="L613" s="11">
        <v>150</v>
      </c>
      <c r="M613" s="21">
        <f t="shared" si="46"/>
        <v>16950</v>
      </c>
      <c r="N613" s="11">
        <f t="shared" si="45"/>
        <v>26886</v>
      </c>
      <c r="O613" s="34"/>
    </row>
    <row r="614" ht="18" customHeight="1" spans="1:15">
      <c r="A614" s="11"/>
      <c r="B614" s="40"/>
      <c r="C614" s="18"/>
      <c r="D614" s="13"/>
      <c r="E614" s="13"/>
      <c r="F614" s="13">
        <v>40909</v>
      </c>
      <c r="G614" s="13">
        <v>42369</v>
      </c>
      <c r="H614" s="66" t="s">
        <v>19</v>
      </c>
      <c r="I614" s="11">
        <v>3</v>
      </c>
      <c r="J614" s="11">
        <f t="shared" si="42"/>
        <v>48</v>
      </c>
      <c r="K614" s="11"/>
      <c r="L614" s="11">
        <v>207</v>
      </c>
      <c r="M614" s="21">
        <f t="shared" si="46"/>
        <v>9936</v>
      </c>
      <c r="N614" s="11"/>
      <c r="O614" s="36"/>
    </row>
    <row r="615" ht="18" customHeight="1" spans="1:15">
      <c r="A615" s="11">
        <f>MAX(A$4:A614)+1</f>
        <v>261</v>
      </c>
      <c r="B615" s="40" t="s">
        <v>367</v>
      </c>
      <c r="C615" s="12" t="s">
        <v>368</v>
      </c>
      <c r="D615" s="13">
        <v>41456</v>
      </c>
      <c r="E615" s="13">
        <v>41456</v>
      </c>
      <c r="F615" s="13">
        <v>41487</v>
      </c>
      <c r="G615" s="13">
        <v>42369</v>
      </c>
      <c r="H615" s="66" t="s">
        <v>19</v>
      </c>
      <c r="I615" s="11">
        <v>2</v>
      </c>
      <c r="J615" s="11">
        <f t="shared" si="42"/>
        <v>29</v>
      </c>
      <c r="K615" s="11">
        <f t="shared" si="44"/>
        <v>29</v>
      </c>
      <c r="L615" s="11">
        <v>207</v>
      </c>
      <c r="M615" s="21">
        <f t="shared" si="46"/>
        <v>6003</v>
      </c>
      <c r="N615" s="21">
        <f t="shared" si="45"/>
        <v>6003</v>
      </c>
      <c r="O615" s="48"/>
    </row>
    <row r="616" ht="18" customHeight="1" spans="1:15">
      <c r="A616" s="11">
        <f>MAX(A$4:A615)+1</f>
        <v>262</v>
      </c>
      <c r="B616" s="40" t="s">
        <v>369</v>
      </c>
      <c r="C616" s="16"/>
      <c r="D616" s="29">
        <v>42186</v>
      </c>
      <c r="E616" s="90">
        <v>42186</v>
      </c>
      <c r="F616" s="30">
        <v>42217</v>
      </c>
      <c r="G616" s="30">
        <v>42369</v>
      </c>
      <c r="H616" s="72" t="s">
        <v>19</v>
      </c>
      <c r="I616" s="28">
        <v>0</v>
      </c>
      <c r="J616" s="11">
        <f t="shared" si="42"/>
        <v>5</v>
      </c>
      <c r="K616" s="28">
        <f t="shared" si="44"/>
        <v>5</v>
      </c>
      <c r="L616" s="32">
        <v>207</v>
      </c>
      <c r="M616" s="21">
        <f t="shared" si="46"/>
        <v>1035</v>
      </c>
      <c r="N616" s="33">
        <f t="shared" si="45"/>
        <v>1035</v>
      </c>
      <c r="O616" s="34"/>
    </row>
    <row r="617" ht="18" customHeight="1" spans="1:15">
      <c r="A617" s="11">
        <f>MAX(A$4:A616)+1</f>
        <v>263</v>
      </c>
      <c r="B617" s="40" t="s">
        <v>370</v>
      </c>
      <c r="C617" s="11" t="s">
        <v>371</v>
      </c>
      <c r="D617" s="13">
        <v>42005</v>
      </c>
      <c r="E617" s="13">
        <v>42005</v>
      </c>
      <c r="F617" s="13">
        <v>42036</v>
      </c>
      <c r="G617" s="13">
        <v>42369</v>
      </c>
      <c r="H617" s="66" t="s">
        <v>19</v>
      </c>
      <c r="I617" s="11">
        <v>0</v>
      </c>
      <c r="J617" s="11">
        <f t="shared" ref="J617:J625" si="47">DATEDIF(F617,G617,"M")+1</f>
        <v>11</v>
      </c>
      <c r="K617" s="11">
        <f t="shared" si="44"/>
        <v>11</v>
      </c>
      <c r="L617" s="11">
        <v>207</v>
      </c>
      <c r="M617" s="21">
        <f t="shared" si="46"/>
        <v>2277</v>
      </c>
      <c r="N617" s="11">
        <f t="shared" si="45"/>
        <v>2277</v>
      </c>
      <c r="O617" s="48"/>
    </row>
    <row r="618" ht="18" customHeight="1" spans="1:15">
      <c r="A618" s="40">
        <f>MAX(A$4:A617)+1</f>
        <v>264</v>
      </c>
      <c r="B618" s="40" t="s">
        <v>372</v>
      </c>
      <c r="C618" s="11" t="s">
        <v>371</v>
      </c>
      <c r="D618" s="13">
        <v>39387</v>
      </c>
      <c r="E618" s="13">
        <v>39387</v>
      </c>
      <c r="F618" s="13">
        <v>39417</v>
      </c>
      <c r="G618" s="13">
        <v>40908</v>
      </c>
      <c r="H618" s="66" t="s">
        <v>19</v>
      </c>
      <c r="I618" s="11">
        <v>4</v>
      </c>
      <c r="J618" s="11">
        <f t="shared" si="47"/>
        <v>49</v>
      </c>
      <c r="K618" s="11">
        <f t="shared" si="44"/>
        <v>97</v>
      </c>
      <c r="L618" s="11">
        <v>150</v>
      </c>
      <c r="M618" s="21">
        <f t="shared" si="46"/>
        <v>7350</v>
      </c>
      <c r="N618" s="11">
        <f t="shared" si="45"/>
        <v>18393</v>
      </c>
      <c r="O618" s="34"/>
    </row>
    <row r="619" ht="18" customHeight="1" spans="1:15">
      <c r="A619" s="11"/>
      <c r="B619" s="40"/>
      <c r="C619" s="11"/>
      <c r="D619" s="13"/>
      <c r="E619" s="13"/>
      <c r="F619" s="13">
        <v>40909</v>
      </c>
      <c r="G619" s="13">
        <v>41120</v>
      </c>
      <c r="H619" s="66" t="s">
        <v>19</v>
      </c>
      <c r="I619" s="11">
        <v>0</v>
      </c>
      <c r="J619" s="11">
        <f t="shared" si="47"/>
        <v>7</v>
      </c>
      <c r="K619" s="11"/>
      <c r="L619" s="11">
        <v>207</v>
      </c>
      <c r="M619" s="21">
        <f t="shared" si="46"/>
        <v>1449</v>
      </c>
      <c r="N619" s="11"/>
      <c r="O619" s="35"/>
    </row>
    <row r="620" ht="18" customHeight="1" spans="1:15">
      <c r="A620" s="11"/>
      <c r="B620" s="40"/>
      <c r="C620" s="11"/>
      <c r="D620" s="13"/>
      <c r="E620" s="13"/>
      <c r="F620" s="13">
        <v>41122</v>
      </c>
      <c r="G620" s="13">
        <v>42338</v>
      </c>
      <c r="H620" s="66" t="s">
        <v>25</v>
      </c>
      <c r="I620" s="11">
        <v>3</v>
      </c>
      <c r="J620" s="11">
        <f t="shared" si="47"/>
        <v>40</v>
      </c>
      <c r="K620" s="11"/>
      <c r="L620" s="11">
        <v>234</v>
      </c>
      <c r="M620" s="21">
        <f t="shared" si="46"/>
        <v>9360</v>
      </c>
      <c r="N620" s="11"/>
      <c r="O620" s="35"/>
    </row>
    <row r="621" ht="18" customHeight="1" spans="1:15">
      <c r="A621" s="11"/>
      <c r="B621" s="40"/>
      <c r="C621" s="11"/>
      <c r="D621" s="13"/>
      <c r="E621" s="13"/>
      <c r="F621" s="13">
        <v>42339</v>
      </c>
      <c r="G621" s="13">
        <v>42369</v>
      </c>
      <c r="H621" s="66" t="s">
        <v>63</v>
      </c>
      <c r="I621" s="11">
        <v>0</v>
      </c>
      <c r="J621" s="11">
        <f t="shared" si="47"/>
        <v>1</v>
      </c>
      <c r="K621" s="11"/>
      <c r="L621" s="11">
        <v>234</v>
      </c>
      <c r="M621" s="21">
        <f t="shared" si="46"/>
        <v>234</v>
      </c>
      <c r="N621" s="11"/>
      <c r="O621" s="36"/>
    </row>
    <row r="622" ht="18" customHeight="1" spans="1:15">
      <c r="A622" s="11">
        <f>MAX(A$4:A621)+1</f>
        <v>265</v>
      </c>
      <c r="B622" s="40" t="s">
        <v>373</v>
      </c>
      <c r="C622" s="11" t="s">
        <v>374</v>
      </c>
      <c r="D622" s="13">
        <v>42186</v>
      </c>
      <c r="E622" s="13">
        <v>42186</v>
      </c>
      <c r="F622" s="14">
        <v>42217</v>
      </c>
      <c r="G622" s="13">
        <v>42369</v>
      </c>
      <c r="H622" s="72" t="s">
        <v>19</v>
      </c>
      <c r="I622" s="21">
        <v>207</v>
      </c>
      <c r="J622" s="11">
        <f t="shared" si="47"/>
        <v>5</v>
      </c>
      <c r="K622" s="11">
        <f t="shared" si="44"/>
        <v>5</v>
      </c>
      <c r="L622" s="11">
        <v>207</v>
      </c>
      <c r="M622" s="21">
        <f t="shared" si="46"/>
        <v>1035</v>
      </c>
      <c r="N622" s="11">
        <f t="shared" si="45"/>
        <v>1035</v>
      </c>
      <c r="O622" s="104"/>
    </row>
    <row r="623" ht="18" customHeight="1" spans="1:15">
      <c r="A623" s="12">
        <f>MAX(A$4:A622)+1</f>
        <v>266</v>
      </c>
      <c r="B623" s="73" t="s">
        <v>375</v>
      </c>
      <c r="C623" s="12" t="s">
        <v>128</v>
      </c>
      <c r="D623" s="74">
        <v>41091</v>
      </c>
      <c r="E623" s="75">
        <v>41091</v>
      </c>
      <c r="F623" s="91">
        <v>41122</v>
      </c>
      <c r="G623" s="75">
        <v>42369</v>
      </c>
      <c r="H623" s="92" t="s">
        <v>19</v>
      </c>
      <c r="I623" s="88">
        <v>207</v>
      </c>
      <c r="J623" s="12">
        <f t="shared" si="47"/>
        <v>41</v>
      </c>
      <c r="K623" s="12">
        <f t="shared" si="44"/>
        <v>41</v>
      </c>
      <c r="L623" s="12">
        <v>207</v>
      </c>
      <c r="M623" s="88">
        <f t="shared" si="46"/>
        <v>8487</v>
      </c>
      <c r="N623" s="12">
        <f t="shared" si="45"/>
        <v>8487</v>
      </c>
      <c r="O623" s="93"/>
    </row>
    <row r="624" ht="13" customHeight="1" spans="1:15">
      <c r="A624" s="11">
        <f>MAX(A$2:A623)+1</f>
        <v>267</v>
      </c>
      <c r="B624" s="40" t="s">
        <v>376</v>
      </c>
      <c r="C624" s="73" t="s">
        <v>38</v>
      </c>
      <c r="D624" s="74">
        <v>37803</v>
      </c>
      <c r="E624" s="75">
        <v>40725</v>
      </c>
      <c r="F624" s="14">
        <v>40756</v>
      </c>
      <c r="G624" s="14">
        <v>40908</v>
      </c>
      <c r="H624" s="11" t="s">
        <v>39</v>
      </c>
      <c r="I624" s="21">
        <v>170</v>
      </c>
      <c r="J624" s="11">
        <f t="shared" si="47"/>
        <v>5</v>
      </c>
      <c r="K624" s="11">
        <f t="shared" si="44"/>
        <v>53</v>
      </c>
      <c r="L624" s="21">
        <v>170</v>
      </c>
      <c r="M624" s="21">
        <f t="shared" si="46"/>
        <v>850</v>
      </c>
      <c r="N624" s="11">
        <f t="shared" si="45"/>
        <v>12082</v>
      </c>
      <c r="O624" s="31"/>
    </row>
    <row r="625" ht="18" customHeight="1" spans="1:15">
      <c r="A625" s="12"/>
      <c r="B625" s="40"/>
      <c r="C625" s="81"/>
      <c r="D625" s="83"/>
      <c r="E625" s="84"/>
      <c r="F625" s="75">
        <v>40909</v>
      </c>
      <c r="G625" s="75">
        <v>42369</v>
      </c>
      <c r="H625" s="12" t="s">
        <v>39</v>
      </c>
      <c r="I625" s="88">
        <v>234</v>
      </c>
      <c r="J625" s="12">
        <f t="shared" si="47"/>
        <v>48</v>
      </c>
      <c r="K625" s="12"/>
      <c r="L625" s="88">
        <v>234</v>
      </c>
      <c r="M625" s="88">
        <f t="shared" si="46"/>
        <v>11232</v>
      </c>
      <c r="N625" s="12"/>
      <c r="O625" s="105"/>
    </row>
    <row r="626" ht="18" customHeight="1" spans="1:15">
      <c r="A626" s="11" t="s">
        <v>56</v>
      </c>
      <c r="B626" s="40"/>
      <c r="C626" s="93"/>
      <c r="D626" s="31"/>
      <c r="E626" s="94"/>
      <c r="F626" s="94"/>
      <c r="G626" s="94"/>
      <c r="H626" s="95">
        <v>3734966</v>
      </c>
      <c r="I626" s="95"/>
      <c r="J626" s="95"/>
      <c r="K626" s="95"/>
      <c r="L626" s="95"/>
      <c r="M626" s="95"/>
      <c r="N626" s="95"/>
      <c r="O626" s="94"/>
    </row>
    <row r="627" ht="18" customHeight="1" spans="1:15">
      <c r="A627" s="96"/>
      <c r="D627" s="97"/>
      <c r="E627" s="98"/>
      <c r="F627" s="98"/>
      <c r="G627" s="98"/>
      <c r="H627" s="99"/>
      <c r="I627" s="106"/>
      <c r="J627" s="96"/>
      <c r="K627" s="107"/>
      <c r="L627" s="108"/>
      <c r="M627" s="106"/>
      <c r="N627" s="96"/>
      <c r="O627" s="109"/>
    </row>
    <row r="628" ht="18" customHeight="1" spans="1:15">
      <c r="A628" s="96"/>
      <c r="D628" s="97"/>
      <c r="E628" s="98"/>
      <c r="F628" s="98"/>
      <c r="G628" s="98"/>
      <c r="H628" s="99"/>
      <c r="I628" s="106"/>
      <c r="J628" s="96"/>
      <c r="K628" s="107"/>
      <c r="L628" s="54" t="s">
        <v>59</v>
      </c>
      <c r="M628" s="54"/>
      <c r="O628" s="54"/>
    </row>
    <row r="629" ht="18" customHeight="1" spans="1:15">
      <c r="A629" s="96"/>
      <c r="B629" s="100"/>
      <c r="C629" s="101"/>
      <c r="D629" s="102"/>
      <c r="E629" s="101"/>
      <c r="F629" s="101"/>
      <c r="G629" s="101"/>
      <c r="H629" s="103"/>
      <c r="I629" s="101"/>
      <c r="J629" s="101"/>
      <c r="K629" s="102"/>
      <c r="L629" s="110">
        <v>43388</v>
      </c>
      <c r="M629" s="54"/>
      <c r="O629" s="54"/>
    </row>
    <row r="630" ht="18" customHeight="1" spans="1:15">
      <c r="A630" s="96"/>
      <c r="H630"/>
      <c r="O630" s="101"/>
    </row>
  </sheetData>
  <mergeCells count="1372">
    <mergeCell ref="A2:O2"/>
    <mergeCell ref="H626:O626"/>
    <mergeCell ref="L628:O628"/>
    <mergeCell ref="L629:O629"/>
    <mergeCell ref="A5:A7"/>
    <mergeCell ref="A8:A11"/>
    <mergeCell ref="A12:A16"/>
    <mergeCell ref="A17:A19"/>
    <mergeCell ref="A20:A22"/>
    <mergeCell ref="A23:A26"/>
    <mergeCell ref="A27:A29"/>
    <mergeCell ref="A31:A33"/>
    <mergeCell ref="A34:A35"/>
    <mergeCell ref="A36:A38"/>
    <mergeCell ref="A40:A42"/>
    <mergeCell ref="A44:A46"/>
    <mergeCell ref="A47:A49"/>
    <mergeCell ref="A50:A52"/>
    <mergeCell ref="A53:A55"/>
    <mergeCell ref="A56:A58"/>
    <mergeCell ref="A60:A61"/>
    <mergeCell ref="A63:A65"/>
    <mergeCell ref="A69:A71"/>
    <mergeCell ref="A72:A73"/>
    <mergeCell ref="A75:A77"/>
    <mergeCell ref="A78:A80"/>
    <mergeCell ref="A84:A86"/>
    <mergeCell ref="A87:A89"/>
    <mergeCell ref="A90:A92"/>
    <mergeCell ref="A94:A96"/>
    <mergeCell ref="A97:A99"/>
    <mergeCell ref="A100:A102"/>
    <mergeCell ref="A104:A106"/>
    <mergeCell ref="A107:A109"/>
    <mergeCell ref="A110:A112"/>
    <mergeCell ref="A116:A118"/>
    <mergeCell ref="A121:A123"/>
    <mergeCell ref="A125:A127"/>
    <mergeCell ref="A135:A137"/>
    <mergeCell ref="A138:A139"/>
    <mergeCell ref="A141:A144"/>
    <mergeCell ref="A147:A149"/>
    <mergeCell ref="A150:A152"/>
    <mergeCell ref="A153:A155"/>
    <mergeCell ref="A157:A159"/>
    <mergeCell ref="A160:A162"/>
    <mergeCell ref="A164:A166"/>
    <mergeCell ref="A168:A169"/>
    <mergeCell ref="A171:A173"/>
    <mergeCell ref="A174:A176"/>
    <mergeCell ref="A177:A178"/>
    <mergeCell ref="A179:A181"/>
    <mergeCell ref="A183:A185"/>
    <mergeCell ref="A186:A188"/>
    <mergeCell ref="A189:A191"/>
    <mergeCell ref="A192:A194"/>
    <mergeCell ref="A196:A198"/>
    <mergeCell ref="A199:A200"/>
    <mergeCell ref="A201:A202"/>
    <mergeCell ref="A203:A205"/>
    <mergeCell ref="A206:A208"/>
    <mergeCell ref="A209:A210"/>
    <mergeCell ref="A213:A215"/>
    <mergeCell ref="A216:A218"/>
    <mergeCell ref="A219:A221"/>
    <mergeCell ref="A222:A224"/>
    <mergeCell ref="A225:A227"/>
    <mergeCell ref="A228:A230"/>
    <mergeCell ref="A231:A233"/>
    <mergeCell ref="A235:A238"/>
    <mergeCell ref="A239:A241"/>
    <mergeCell ref="A242:A244"/>
    <mergeCell ref="A245:A246"/>
    <mergeCell ref="A247:A248"/>
    <mergeCell ref="A249:A250"/>
    <mergeCell ref="A251:A253"/>
    <mergeCell ref="A254:A256"/>
    <mergeCell ref="A257:A259"/>
    <mergeCell ref="A260:A261"/>
    <mergeCell ref="A262:A263"/>
    <mergeCell ref="A265:A268"/>
    <mergeCell ref="A269:A271"/>
    <mergeCell ref="A272:A274"/>
    <mergeCell ref="A277:A279"/>
    <mergeCell ref="A280:A281"/>
    <mergeCell ref="A282:A284"/>
    <mergeCell ref="A285:A288"/>
    <mergeCell ref="A289:A291"/>
    <mergeCell ref="A292:A294"/>
    <mergeCell ref="A295:A296"/>
    <mergeCell ref="A299:A301"/>
    <mergeCell ref="A302:A305"/>
    <mergeCell ref="A306:A308"/>
    <mergeCell ref="A309:A311"/>
    <mergeCell ref="A312:A314"/>
    <mergeCell ref="A315:A317"/>
    <mergeCell ref="A318:A320"/>
    <mergeCell ref="A322:A324"/>
    <mergeCell ref="A325:A327"/>
    <mergeCell ref="A329:A331"/>
    <mergeCell ref="A332:A334"/>
    <mergeCell ref="A336:A338"/>
    <mergeCell ref="A341:A342"/>
    <mergeCell ref="A343:A344"/>
    <mergeCell ref="A346:A347"/>
    <mergeCell ref="A348:A350"/>
    <mergeCell ref="A351:A353"/>
    <mergeCell ref="A354:A355"/>
    <mergeCell ref="A356:A358"/>
    <mergeCell ref="A360:A362"/>
    <mergeCell ref="A363:A365"/>
    <mergeCell ref="A368:A370"/>
    <mergeCell ref="A371:A375"/>
    <mergeCell ref="A376:A377"/>
    <mergeCell ref="A378:A380"/>
    <mergeCell ref="A383:A385"/>
    <mergeCell ref="A386:A388"/>
    <mergeCell ref="A390:A393"/>
    <mergeCell ref="A394:A395"/>
    <mergeCell ref="A396:A397"/>
    <mergeCell ref="A398:A400"/>
    <mergeCell ref="A401:A403"/>
    <mergeCell ref="A406:A407"/>
    <mergeCell ref="A409:A412"/>
    <mergeCell ref="A413:A415"/>
    <mergeCell ref="A416:A419"/>
    <mergeCell ref="A420:A422"/>
    <mergeCell ref="A423:A425"/>
    <mergeCell ref="A426:A428"/>
    <mergeCell ref="A429:A431"/>
    <mergeCell ref="A432:A434"/>
    <mergeCell ref="A435:A437"/>
    <mergeCell ref="A438:A439"/>
    <mergeCell ref="A440:A442"/>
    <mergeCell ref="A443:A445"/>
    <mergeCell ref="A446:A449"/>
    <mergeCell ref="A451:A453"/>
    <mergeCell ref="A454:A457"/>
    <mergeCell ref="A458:A459"/>
    <mergeCell ref="A460:A463"/>
    <mergeCell ref="A464:A466"/>
    <mergeCell ref="A468:A470"/>
    <mergeCell ref="A471:A472"/>
    <mergeCell ref="A475:A477"/>
    <mergeCell ref="A478:A480"/>
    <mergeCell ref="A481:A483"/>
    <mergeCell ref="A485:A487"/>
    <mergeCell ref="A488:A489"/>
    <mergeCell ref="A490:A492"/>
    <mergeCell ref="A494:A496"/>
    <mergeCell ref="A497:A499"/>
    <mergeCell ref="A500:A501"/>
    <mergeCell ref="A503:A504"/>
    <mergeCell ref="A505:A507"/>
    <mergeCell ref="A509:A512"/>
    <mergeCell ref="A513:A514"/>
    <mergeCell ref="A515:A517"/>
    <mergeCell ref="A518:A520"/>
    <mergeCell ref="A523:A525"/>
    <mergeCell ref="A526:A528"/>
    <mergeCell ref="A529:A532"/>
    <mergeCell ref="A533:A535"/>
    <mergeCell ref="A536:A538"/>
    <mergeCell ref="A540:A542"/>
    <mergeCell ref="A543:A545"/>
    <mergeCell ref="A546:A548"/>
    <mergeCell ref="A549:A551"/>
    <mergeCell ref="A552:A554"/>
    <mergeCell ref="A555:A556"/>
    <mergeCell ref="A557:A559"/>
    <mergeCell ref="A560:A562"/>
    <mergeCell ref="A563:A565"/>
    <mergeCell ref="A566:A568"/>
    <mergeCell ref="A569:A570"/>
    <mergeCell ref="A571:A573"/>
    <mergeCell ref="A574:A577"/>
    <mergeCell ref="A578:A580"/>
    <mergeCell ref="A583:A585"/>
    <mergeCell ref="A586:A587"/>
    <mergeCell ref="A588:A590"/>
    <mergeCell ref="A591:A592"/>
    <mergeCell ref="A595:A596"/>
    <mergeCell ref="A597:A598"/>
    <mergeCell ref="A599:A600"/>
    <mergeCell ref="A601:A602"/>
    <mergeCell ref="A604:A606"/>
    <mergeCell ref="A607:A609"/>
    <mergeCell ref="A610:A612"/>
    <mergeCell ref="A613:A614"/>
    <mergeCell ref="A618:A621"/>
    <mergeCell ref="A624:A625"/>
    <mergeCell ref="B5:B7"/>
    <mergeCell ref="B8:B11"/>
    <mergeCell ref="B12:B16"/>
    <mergeCell ref="B17:B19"/>
    <mergeCell ref="B20:B22"/>
    <mergeCell ref="B23:B26"/>
    <mergeCell ref="B27:B29"/>
    <mergeCell ref="B31:B33"/>
    <mergeCell ref="B34:B35"/>
    <mergeCell ref="B36:B38"/>
    <mergeCell ref="B40:B42"/>
    <mergeCell ref="B44:B46"/>
    <mergeCell ref="B47:B49"/>
    <mergeCell ref="B50:B52"/>
    <mergeCell ref="B53:B55"/>
    <mergeCell ref="B56:B58"/>
    <mergeCell ref="B60:B61"/>
    <mergeCell ref="B63:B65"/>
    <mergeCell ref="B69:B71"/>
    <mergeCell ref="B72:B73"/>
    <mergeCell ref="B75:B77"/>
    <mergeCell ref="B78:B80"/>
    <mergeCell ref="B84:B86"/>
    <mergeCell ref="B87:B89"/>
    <mergeCell ref="B90:B92"/>
    <mergeCell ref="B94:B96"/>
    <mergeCell ref="B97:B99"/>
    <mergeCell ref="B100:B102"/>
    <mergeCell ref="B104:B106"/>
    <mergeCell ref="B107:B109"/>
    <mergeCell ref="B110:B112"/>
    <mergeCell ref="B116:B118"/>
    <mergeCell ref="B121:B123"/>
    <mergeCell ref="B125:B127"/>
    <mergeCell ref="B135:B137"/>
    <mergeCell ref="B138:B139"/>
    <mergeCell ref="B141:B144"/>
    <mergeCell ref="B147:B149"/>
    <mergeCell ref="B150:B152"/>
    <mergeCell ref="B153:B155"/>
    <mergeCell ref="B157:B159"/>
    <mergeCell ref="B160:B162"/>
    <mergeCell ref="B164:B166"/>
    <mergeCell ref="B168:B169"/>
    <mergeCell ref="B171:B173"/>
    <mergeCell ref="B174:B176"/>
    <mergeCell ref="B177:B178"/>
    <mergeCell ref="B179:B181"/>
    <mergeCell ref="B183:B185"/>
    <mergeCell ref="B186:B188"/>
    <mergeCell ref="B189:B191"/>
    <mergeCell ref="B192:B194"/>
    <mergeCell ref="B196:B198"/>
    <mergeCell ref="B199:B200"/>
    <mergeCell ref="B201:B202"/>
    <mergeCell ref="B203:B205"/>
    <mergeCell ref="B206:B208"/>
    <mergeCell ref="B209:B210"/>
    <mergeCell ref="B213:B215"/>
    <mergeCell ref="B216:B218"/>
    <mergeCell ref="B219:B221"/>
    <mergeCell ref="B222:B224"/>
    <mergeCell ref="B225:B227"/>
    <mergeCell ref="B228:B230"/>
    <mergeCell ref="B231:B233"/>
    <mergeCell ref="B235:B238"/>
    <mergeCell ref="B239:B241"/>
    <mergeCell ref="B242:B244"/>
    <mergeCell ref="B245:B246"/>
    <mergeCell ref="B247:B248"/>
    <mergeCell ref="B249:B250"/>
    <mergeCell ref="B251:B253"/>
    <mergeCell ref="B254:B256"/>
    <mergeCell ref="B257:B259"/>
    <mergeCell ref="B260:B261"/>
    <mergeCell ref="B262:B263"/>
    <mergeCell ref="B265:B268"/>
    <mergeCell ref="B269:B271"/>
    <mergeCell ref="B272:B274"/>
    <mergeCell ref="B277:B279"/>
    <mergeCell ref="B280:B281"/>
    <mergeCell ref="B282:B284"/>
    <mergeCell ref="B285:B288"/>
    <mergeCell ref="B289:B291"/>
    <mergeCell ref="B292:B294"/>
    <mergeCell ref="B295:B296"/>
    <mergeCell ref="B299:B301"/>
    <mergeCell ref="B302:B305"/>
    <mergeCell ref="B306:B308"/>
    <mergeCell ref="B309:B311"/>
    <mergeCell ref="B312:B314"/>
    <mergeCell ref="B315:B317"/>
    <mergeCell ref="B318:B320"/>
    <mergeCell ref="B322:B324"/>
    <mergeCell ref="B325:B327"/>
    <mergeCell ref="B329:B331"/>
    <mergeCell ref="B332:B334"/>
    <mergeCell ref="B336:B338"/>
    <mergeCell ref="B341:B342"/>
    <mergeCell ref="B343:B344"/>
    <mergeCell ref="B346:B347"/>
    <mergeCell ref="B348:B350"/>
    <mergeCell ref="B351:B353"/>
    <mergeCell ref="B354:B355"/>
    <mergeCell ref="B356:B358"/>
    <mergeCell ref="B360:B362"/>
    <mergeCell ref="B363:B365"/>
    <mergeCell ref="B368:B370"/>
    <mergeCell ref="B371:B375"/>
    <mergeCell ref="B376:B377"/>
    <mergeCell ref="B378:B380"/>
    <mergeCell ref="B383:B385"/>
    <mergeCell ref="B386:B388"/>
    <mergeCell ref="B390:B393"/>
    <mergeCell ref="B394:B395"/>
    <mergeCell ref="B396:B397"/>
    <mergeCell ref="B398:B400"/>
    <mergeCell ref="B401:B403"/>
    <mergeCell ref="B406:B407"/>
    <mergeCell ref="B409:B412"/>
    <mergeCell ref="B413:B415"/>
    <mergeCell ref="B416:B419"/>
    <mergeCell ref="B420:B422"/>
    <mergeCell ref="B423:B425"/>
    <mergeCell ref="B426:B428"/>
    <mergeCell ref="B429:B431"/>
    <mergeCell ref="B432:B434"/>
    <mergeCell ref="B435:B437"/>
    <mergeCell ref="B438:B439"/>
    <mergeCell ref="B440:B442"/>
    <mergeCell ref="B443:B445"/>
    <mergeCell ref="B446:B449"/>
    <mergeCell ref="B451:B453"/>
    <mergeCell ref="B454:B457"/>
    <mergeCell ref="B458:B459"/>
    <mergeCell ref="B460:B463"/>
    <mergeCell ref="B464:B466"/>
    <mergeCell ref="B468:B470"/>
    <mergeCell ref="B471:B472"/>
    <mergeCell ref="B475:B477"/>
    <mergeCell ref="B478:B480"/>
    <mergeCell ref="B481:B483"/>
    <mergeCell ref="B485:B487"/>
    <mergeCell ref="B488:B489"/>
    <mergeCell ref="B490:B492"/>
    <mergeCell ref="B494:B496"/>
    <mergeCell ref="B497:B499"/>
    <mergeCell ref="B500:B501"/>
    <mergeCell ref="B503:B504"/>
    <mergeCell ref="B505:B507"/>
    <mergeCell ref="B509:B512"/>
    <mergeCell ref="B513:B514"/>
    <mergeCell ref="B515:B517"/>
    <mergeCell ref="B518:B520"/>
    <mergeCell ref="B523:B525"/>
    <mergeCell ref="B526:B528"/>
    <mergeCell ref="B529:B532"/>
    <mergeCell ref="B533:B535"/>
    <mergeCell ref="B536:B538"/>
    <mergeCell ref="B540:B542"/>
    <mergeCell ref="B543:B545"/>
    <mergeCell ref="B546:B548"/>
    <mergeCell ref="B549:B551"/>
    <mergeCell ref="B552:B554"/>
    <mergeCell ref="B555:B556"/>
    <mergeCell ref="B557:B559"/>
    <mergeCell ref="B560:B562"/>
    <mergeCell ref="B563:B565"/>
    <mergeCell ref="B566:B568"/>
    <mergeCell ref="B569:B570"/>
    <mergeCell ref="B571:B573"/>
    <mergeCell ref="B574:B577"/>
    <mergeCell ref="B578:B580"/>
    <mergeCell ref="B583:B585"/>
    <mergeCell ref="B586:B587"/>
    <mergeCell ref="B588:B590"/>
    <mergeCell ref="B591:B592"/>
    <mergeCell ref="B595:B596"/>
    <mergeCell ref="B597:B598"/>
    <mergeCell ref="B599:B600"/>
    <mergeCell ref="B601:B602"/>
    <mergeCell ref="B604:B606"/>
    <mergeCell ref="B607:B609"/>
    <mergeCell ref="B610:B612"/>
    <mergeCell ref="B613:B614"/>
    <mergeCell ref="B618:B621"/>
    <mergeCell ref="B624:B625"/>
    <mergeCell ref="C5:C26"/>
    <mergeCell ref="C27:C33"/>
    <mergeCell ref="C34:C38"/>
    <mergeCell ref="C39:C42"/>
    <mergeCell ref="C43:C49"/>
    <mergeCell ref="C50:C62"/>
    <mergeCell ref="C63:C67"/>
    <mergeCell ref="C68:C71"/>
    <mergeCell ref="C72:C73"/>
    <mergeCell ref="C75:C80"/>
    <mergeCell ref="C84:C86"/>
    <mergeCell ref="C87:C89"/>
    <mergeCell ref="C90:C93"/>
    <mergeCell ref="C94:C96"/>
    <mergeCell ref="C97:C99"/>
    <mergeCell ref="C100:C109"/>
    <mergeCell ref="C110:C112"/>
    <mergeCell ref="C114:C115"/>
    <mergeCell ref="C116:C118"/>
    <mergeCell ref="C119:C131"/>
    <mergeCell ref="C132:C137"/>
    <mergeCell ref="C138:C159"/>
    <mergeCell ref="C160:C185"/>
    <mergeCell ref="C186:C210"/>
    <mergeCell ref="C211:C212"/>
    <mergeCell ref="C213:C233"/>
    <mergeCell ref="C235:C256"/>
    <mergeCell ref="C257:C276"/>
    <mergeCell ref="C277:C279"/>
    <mergeCell ref="C280:C301"/>
    <mergeCell ref="C302:C324"/>
    <mergeCell ref="C325:C339"/>
    <mergeCell ref="C340:C345"/>
    <mergeCell ref="C346:C367"/>
    <mergeCell ref="C368:C370"/>
    <mergeCell ref="C371:C389"/>
    <mergeCell ref="C390:C412"/>
    <mergeCell ref="C413:C415"/>
    <mergeCell ref="C416:C434"/>
    <mergeCell ref="C435:C437"/>
    <mergeCell ref="C438:C453"/>
    <mergeCell ref="C454:C457"/>
    <mergeCell ref="C458:C467"/>
    <mergeCell ref="C468:C480"/>
    <mergeCell ref="C481:C502"/>
    <mergeCell ref="C503:C504"/>
    <mergeCell ref="C505:C517"/>
    <mergeCell ref="C518:C528"/>
    <mergeCell ref="C529:C551"/>
    <mergeCell ref="C552:C562"/>
    <mergeCell ref="C563:C565"/>
    <mergeCell ref="C566:C570"/>
    <mergeCell ref="C571:C587"/>
    <mergeCell ref="C588:C592"/>
    <mergeCell ref="C593:C594"/>
    <mergeCell ref="C595:C598"/>
    <mergeCell ref="C599:C602"/>
    <mergeCell ref="C603:C606"/>
    <mergeCell ref="C607:C614"/>
    <mergeCell ref="C615:C616"/>
    <mergeCell ref="C618:C621"/>
    <mergeCell ref="C624:C625"/>
    <mergeCell ref="D5:D7"/>
    <mergeCell ref="D8:D11"/>
    <mergeCell ref="D12:D16"/>
    <mergeCell ref="D17:D19"/>
    <mergeCell ref="D20:D22"/>
    <mergeCell ref="D23:D26"/>
    <mergeCell ref="D27:D29"/>
    <mergeCell ref="D31:D33"/>
    <mergeCell ref="D34:D35"/>
    <mergeCell ref="D36:D38"/>
    <mergeCell ref="D40:D42"/>
    <mergeCell ref="D44:D46"/>
    <mergeCell ref="D47:D49"/>
    <mergeCell ref="D50:D52"/>
    <mergeCell ref="D53:D55"/>
    <mergeCell ref="D56:D58"/>
    <mergeCell ref="D60:D61"/>
    <mergeCell ref="D63:D65"/>
    <mergeCell ref="D69:D71"/>
    <mergeCell ref="D72:D73"/>
    <mergeCell ref="D75:D77"/>
    <mergeCell ref="D78:D80"/>
    <mergeCell ref="D84:D86"/>
    <mergeCell ref="D87:D89"/>
    <mergeCell ref="D90:D92"/>
    <mergeCell ref="D94:D96"/>
    <mergeCell ref="D97:D99"/>
    <mergeCell ref="D100:D102"/>
    <mergeCell ref="D104:D106"/>
    <mergeCell ref="D107:D109"/>
    <mergeCell ref="D110:D112"/>
    <mergeCell ref="D116:D118"/>
    <mergeCell ref="D121:D123"/>
    <mergeCell ref="D125:D127"/>
    <mergeCell ref="D135:D137"/>
    <mergeCell ref="D138:D139"/>
    <mergeCell ref="D141:D144"/>
    <mergeCell ref="D147:D149"/>
    <mergeCell ref="D150:D152"/>
    <mergeCell ref="D153:D155"/>
    <mergeCell ref="D157:D159"/>
    <mergeCell ref="D160:D162"/>
    <mergeCell ref="D164:D166"/>
    <mergeCell ref="D168:D169"/>
    <mergeCell ref="D171:D173"/>
    <mergeCell ref="D174:D176"/>
    <mergeCell ref="D177:D178"/>
    <mergeCell ref="D179:D181"/>
    <mergeCell ref="D183:D185"/>
    <mergeCell ref="D186:D188"/>
    <mergeCell ref="D189:D191"/>
    <mergeCell ref="D192:D194"/>
    <mergeCell ref="D196:D198"/>
    <mergeCell ref="D199:D200"/>
    <mergeCell ref="D201:D202"/>
    <mergeCell ref="D203:D205"/>
    <mergeCell ref="D206:D208"/>
    <mergeCell ref="D209:D210"/>
    <mergeCell ref="D213:D215"/>
    <mergeCell ref="D216:D218"/>
    <mergeCell ref="D219:D221"/>
    <mergeCell ref="D222:D224"/>
    <mergeCell ref="D225:D227"/>
    <mergeCell ref="D228:D230"/>
    <mergeCell ref="D231:D233"/>
    <mergeCell ref="D235:D238"/>
    <mergeCell ref="D239:D241"/>
    <mergeCell ref="D242:D244"/>
    <mergeCell ref="D245:D246"/>
    <mergeCell ref="D247:D248"/>
    <mergeCell ref="D249:D250"/>
    <mergeCell ref="D251:D253"/>
    <mergeCell ref="D254:D256"/>
    <mergeCell ref="D257:D259"/>
    <mergeCell ref="D260:D261"/>
    <mergeCell ref="D262:D263"/>
    <mergeCell ref="D265:D268"/>
    <mergeCell ref="D269:D271"/>
    <mergeCell ref="D272:D274"/>
    <mergeCell ref="D277:D279"/>
    <mergeCell ref="D280:D281"/>
    <mergeCell ref="D282:D284"/>
    <mergeCell ref="D285:D288"/>
    <mergeCell ref="D289:D291"/>
    <mergeCell ref="D292:D294"/>
    <mergeCell ref="D295:D296"/>
    <mergeCell ref="D299:D301"/>
    <mergeCell ref="D302:D305"/>
    <mergeCell ref="D306:D308"/>
    <mergeCell ref="D309:D311"/>
    <mergeCell ref="D312:D314"/>
    <mergeCell ref="D315:D317"/>
    <mergeCell ref="D318:D320"/>
    <mergeCell ref="D322:D324"/>
    <mergeCell ref="D325:D327"/>
    <mergeCell ref="D329:D331"/>
    <mergeCell ref="D332:D334"/>
    <mergeCell ref="D336:D338"/>
    <mergeCell ref="D341:D342"/>
    <mergeCell ref="D343:D344"/>
    <mergeCell ref="D346:D347"/>
    <mergeCell ref="D348:D350"/>
    <mergeCell ref="D351:D353"/>
    <mergeCell ref="D354:D355"/>
    <mergeCell ref="D356:D358"/>
    <mergeCell ref="D360:D362"/>
    <mergeCell ref="D363:D365"/>
    <mergeCell ref="D368:D370"/>
    <mergeCell ref="D371:D375"/>
    <mergeCell ref="D376:D377"/>
    <mergeCell ref="D378:D380"/>
    <mergeCell ref="D383:D385"/>
    <mergeCell ref="D386:D388"/>
    <mergeCell ref="D390:D393"/>
    <mergeCell ref="D394:D395"/>
    <mergeCell ref="D396:D397"/>
    <mergeCell ref="D398:D400"/>
    <mergeCell ref="D401:D403"/>
    <mergeCell ref="D406:D407"/>
    <mergeCell ref="D409:D412"/>
    <mergeCell ref="D413:D415"/>
    <mergeCell ref="D416:D419"/>
    <mergeCell ref="D420:D422"/>
    <mergeCell ref="D423:D425"/>
    <mergeCell ref="D426:D428"/>
    <mergeCell ref="D429:D431"/>
    <mergeCell ref="D432:D434"/>
    <mergeCell ref="D435:D437"/>
    <mergeCell ref="D438:D439"/>
    <mergeCell ref="D440:D442"/>
    <mergeCell ref="D443:D445"/>
    <mergeCell ref="D446:D449"/>
    <mergeCell ref="D451:D453"/>
    <mergeCell ref="D454:D457"/>
    <mergeCell ref="D458:D459"/>
    <mergeCell ref="D460:D463"/>
    <mergeCell ref="D464:D466"/>
    <mergeCell ref="D468:D470"/>
    <mergeCell ref="D471:D472"/>
    <mergeCell ref="D475:D477"/>
    <mergeCell ref="D478:D480"/>
    <mergeCell ref="D481:D483"/>
    <mergeCell ref="D485:D487"/>
    <mergeCell ref="D488:D489"/>
    <mergeCell ref="D490:D492"/>
    <mergeCell ref="D494:D496"/>
    <mergeCell ref="D497:D499"/>
    <mergeCell ref="D500:D501"/>
    <mergeCell ref="D503:D504"/>
    <mergeCell ref="D505:D507"/>
    <mergeCell ref="D509:D512"/>
    <mergeCell ref="D513:D514"/>
    <mergeCell ref="D515:D517"/>
    <mergeCell ref="D518:D520"/>
    <mergeCell ref="D523:D525"/>
    <mergeCell ref="D526:D528"/>
    <mergeCell ref="D529:D532"/>
    <mergeCell ref="D533:D535"/>
    <mergeCell ref="D536:D538"/>
    <mergeCell ref="D540:D542"/>
    <mergeCell ref="D543:D545"/>
    <mergeCell ref="D546:D548"/>
    <mergeCell ref="D549:D551"/>
    <mergeCell ref="D552:D554"/>
    <mergeCell ref="D555:D556"/>
    <mergeCell ref="D557:D559"/>
    <mergeCell ref="D560:D562"/>
    <mergeCell ref="D563:D565"/>
    <mergeCell ref="D566:D568"/>
    <mergeCell ref="D569:D570"/>
    <mergeCell ref="D571:D573"/>
    <mergeCell ref="D574:D577"/>
    <mergeCell ref="D578:D580"/>
    <mergeCell ref="D583:D585"/>
    <mergeCell ref="D586:D587"/>
    <mergeCell ref="D588:D590"/>
    <mergeCell ref="D591:D592"/>
    <mergeCell ref="D595:D596"/>
    <mergeCell ref="D597:D598"/>
    <mergeCell ref="D599:D600"/>
    <mergeCell ref="D601:D602"/>
    <mergeCell ref="D604:D606"/>
    <mergeCell ref="D607:D609"/>
    <mergeCell ref="D610:D612"/>
    <mergeCell ref="D613:D614"/>
    <mergeCell ref="D618:D621"/>
    <mergeCell ref="D624:D625"/>
    <mergeCell ref="E5:E7"/>
    <mergeCell ref="E8:E11"/>
    <mergeCell ref="E12:E16"/>
    <mergeCell ref="E17:E19"/>
    <mergeCell ref="E20:E22"/>
    <mergeCell ref="E23:E26"/>
    <mergeCell ref="E27:E29"/>
    <mergeCell ref="E31:E33"/>
    <mergeCell ref="E34:E35"/>
    <mergeCell ref="E36:E38"/>
    <mergeCell ref="E40:E42"/>
    <mergeCell ref="E44:E46"/>
    <mergeCell ref="E47:E49"/>
    <mergeCell ref="E50:E52"/>
    <mergeCell ref="E53:E55"/>
    <mergeCell ref="E56:E58"/>
    <mergeCell ref="E60:E61"/>
    <mergeCell ref="E63:E65"/>
    <mergeCell ref="E69:E71"/>
    <mergeCell ref="E72:E73"/>
    <mergeCell ref="E75:E77"/>
    <mergeCell ref="E78:E80"/>
    <mergeCell ref="E84:E86"/>
    <mergeCell ref="E87:E89"/>
    <mergeCell ref="E90:E92"/>
    <mergeCell ref="E94:E96"/>
    <mergeCell ref="E97:E99"/>
    <mergeCell ref="E100:E102"/>
    <mergeCell ref="E104:E106"/>
    <mergeCell ref="E107:E109"/>
    <mergeCell ref="E110:E112"/>
    <mergeCell ref="E116:E118"/>
    <mergeCell ref="E121:E123"/>
    <mergeCell ref="E125:E127"/>
    <mergeCell ref="E135:E137"/>
    <mergeCell ref="E138:E139"/>
    <mergeCell ref="E141:E144"/>
    <mergeCell ref="E147:E149"/>
    <mergeCell ref="E150:E152"/>
    <mergeCell ref="E153:E155"/>
    <mergeCell ref="E157:E159"/>
    <mergeCell ref="E160:E162"/>
    <mergeCell ref="E164:E166"/>
    <mergeCell ref="E168:E169"/>
    <mergeCell ref="E171:E173"/>
    <mergeCell ref="E174:E176"/>
    <mergeCell ref="E177:E178"/>
    <mergeCell ref="E179:E181"/>
    <mergeCell ref="E183:E185"/>
    <mergeCell ref="E186:E188"/>
    <mergeCell ref="E189:E191"/>
    <mergeCell ref="E192:E194"/>
    <mergeCell ref="E196:E198"/>
    <mergeCell ref="E199:E200"/>
    <mergeCell ref="E201:E202"/>
    <mergeCell ref="E203:E205"/>
    <mergeCell ref="E206:E208"/>
    <mergeCell ref="E209:E210"/>
    <mergeCell ref="E213:E215"/>
    <mergeCell ref="E216:E218"/>
    <mergeCell ref="E219:E221"/>
    <mergeCell ref="E222:E224"/>
    <mergeCell ref="E225:E227"/>
    <mergeCell ref="E228:E230"/>
    <mergeCell ref="E231:E233"/>
    <mergeCell ref="E235:E238"/>
    <mergeCell ref="E239:E241"/>
    <mergeCell ref="E242:E244"/>
    <mergeCell ref="E245:E246"/>
    <mergeCell ref="E247:E248"/>
    <mergeCell ref="E249:E250"/>
    <mergeCell ref="E251:E253"/>
    <mergeCell ref="E254:E256"/>
    <mergeCell ref="E257:E259"/>
    <mergeCell ref="E260:E261"/>
    <mergeCell ref="E262:E263"/>
    <mergeCell ref="E265:E268"/>
    <mergeCell ref="E269:E271"/>
    <mergeCell ref="E272:E274"/>
    <mergeCell ref="E277:E279"/>
    <mergeCell ref="E280:E281"/>
    <mergeCell ref="E282:E284"/>
    <mergeCell ref="E285:E288"/>
    <mergeCell ref="E289:E291"/>
    <mergeCell ref="E292:E294"/>
    <mergeCell ref="E295:E296"/>
    <mergeCell ref="E299:E301"/>
    <mergeCell ref="E302:E305"/>
    <mergeCell ref="E306:E308"/>
    <mergeCell ref="E309:E311"/>
    <mergeCell ref="E312:E314"/>
    <mergeCell ref="E315:E317"/>
    <mergeCell ref="E318:E320"/>
    <mergeCell ref="E322:E324"/>
    <mergeCell ref="E325:E327"/>
    <mergeCell ref="E329:E331"/>
    <mergeCell ref="E332:E334"/>
    <mergeCell ref="E336:E338"/>
    <mergeCell ref="E341:E342"/>
    <mergeCell ref="E343:E344"/>
    <mergeCell ref="E346:E347"/>
    <mergeCell ref="E348:E350"/>
    <mergeCell ref="E351:E353"/>
    <mergeCell ref="E354:E355"/>
    <mergeCell ref="E356:E358"/>
    <mergeCell ref="E360:E362"/>
    <mergeCell ref="E363:E365"/>
    <mergeCell ref="E368:E370"/>
    <mergeCell ref="E371:E375"/>
    <mergeCell ref="E376:E377"/>
    <mergeCell ref="E378:E380"/>
    <mergeCell ref="E383:E385"/>
    <mergeCell ref="E386:E388"/>
    <mergeCell ref="E390:E393"/>
    <mergeCell ref="E394:E395"/>
    <mergeCell ref="E396:E397"/>
    <mergeCell ref="E398:E400"/>
    <mergeCell ref="E401:E403"/>
    <mergeCell ref="E406:E407"/>
    <mergeCell ref="E409:E412"/>
    <mergeCell ref="E413:E415"/>
    <mergeCell ref="E416:E419"/>
    <mergeCell ref="E420:E422"/>
    <mergeCell ref="E423:E425"/>
    <mergeCell ref="E426:E428"/>
    <mergeCell ref="E429:E431"/>
    <mergeCell ref="E432:E434"/>
    <mergeCell ref="E435:E437"/>
    <mergeCell ref="E438:E439"/>
    <mergeCell ref="E440:E442"/>
    <mergeCell ref="E443:E445"/>
    <mergeCell ref="E446:E449"/>
    <mergeCell ref="E451:E453"/>
    <mergeCell ref="E454:E457"/>
    <mergeCell ref="E458:E459"/>
    <mergeCell ref="E460:E463"/>
    <mergeCell ref="E464:E466"/>
    <mergeCell ref="E468:E470"/>
    <mergeCell ref="E471:E472"/>
    <mergeCell ref="E475:E477"/>
    <mergeCell ref="E478:E480"/>
    <mergeCell ref="E481:E483"/>
    <mergeCell ref="E485:E487"/>
    <mergeCell ref="E488:E489"/>
    <mergeCell ref="E490:E492"/>
    <mergeCell ref="E494:E496"/>
    <mergeCell ref="E497:E499"/>
    <mergeCell ref="E500:E501"/>
    <mergeCell ref="E503:E504"/>
    <mergeCell ref="E505:E507"/>
    <mergeCell ref="E509:E512"/>
    <mergeCell ref="E513:E514"/>
    <mergeCell ref="E515:E517"/>
    <mergeCell ref="E518:E520"/>
    <mergeCell ref="E523:E525"/>
    <mergeCell ref="E526:E528"/>
    <mergeCell ref="E529:E532"/>
    <mergeCell ref="E533:E535"/>
    <mergeCell ref="E536:E538"/>
    <mergeCell ref="E540:E542"/>
    <mergeCell ref="E543:E545"/>
    <mergeCell ref="E546:E548"/>
    <mergeCell ref="E549:E551"/>
    <mergeCell ref="E552:E554"/>
    <mergeCell ref="E555:E556"/>
    <mergeCell ref="E557:E559"/>
    <mergeCell ref="E560:E562"/>
    <mergeCell ref="E563:E565"/>
    <mergeCell ref="E566:E568"/>
    <mergeCell ref="E569:E570"/>
    <mergeCell ref="E571:E573"/>
    <mergeCell ref="E574:E577"/>
    <mergeCell ref="E578:E580"/>
    <mergeCell ref="E583:E585"/>
    <mergeCell ref="E586:E587"/>
    <mergeCell ref="E588:E590"/>
    <mergeCell ref="E591:E592"/>
    <mergeCell ref="E595:E596"/>
    <mergeCell ref="E597:E598"/>
    <mergeCell ref="E599:E600"/>
    <mergeCell ref="E601:E602"/>
    <mergeCell ref="E604:E606"/>
    <mergeCell ref="E607:E609"/>
    <mergeCell ref="E610:E612"/>
    <mergeCell ref="E613:E614"/>
    <mergeCell ref="E618:E621"/>
    <mergeCell ref="E624:E625"/>
    <mergeCell ref="K5:K7"/>
    <mergeCell ref="K8:K11"/>
    <mergeCell ref="K12:K16"/>
    <mergeCell ref="K17:K19"/>
    <mergeCell ref="K20:K22"/>
    <mergeCell ref="K23:K26"/>
    <mergeCell ref="K27:K29"/>
    <mergeCell ref="K31:K33"/>
    <mergeCell ref="K34:K35"/>
    <mergeCell ref="K36:K38"/>
    <mergeCell ref="K40:K42"/>
    <mergeCell ref="K44:K46"/>
    <mergeCell ref="K47:K49"/>
    <mergeCell ref="K50:K52"/>
    <mergeCell ref="K53:K55"/>
    <mergeCell ref="K56:K58"/>
    <mergeCell ref="K60:K61"/>
    <mergeCell ref="K63:K65"/>
    <mergeCell ref="K69:K71"/>
    <mergeCell ref="K72:K73"/>
    <mergeCell ref="K75:K77"/>
    <mergeCell ref="K78:K80"/>
    <mergeCell ref="K84:K86"/>
    <mergeCell ref="K87:K89"/>
    <mergeCell ref="K90:K92"/>
    <mergeCell ref="K94:K96"/>
    <mergeCell ref="K97:K99"/>
    <mergeCell ref="K100:K102"/>
    <mergeCell ref="K104:K106"/>
    <mergeCell ref="K107:K109"/>
    <mergeCell ref="K110:K112"/>
    <mergeCell ref="K116:K118"/>
    <mergeCell ref="K121:K123"/>
    <mergeCell ref="K125:K127"/>
    <mergeCell ref="K135:K137"/>
    <mergeCell ref="K138:K139"/>
    <mergeCell ref="K141:K144"/>
    <mergeCell ref="K147:K149"/>
    <mergeCell ref="K150:K152"/>
    <mergeCell ref="K153:K155"/>
    <mergeCell ref="K157:K159"/>
    <mergeCell ref="K160:K162"/>
    <mergeCell ref="K164:K166"/>
    <mergeCell ref="K168:K169"/>
    <mergeCell ref="K171:K173"/>
    <mergeCell ref="K174:K176"/>
    <mergeCell ref="K177:K178"/>
    <mergeCell ref="K179:K181"/>
    <mergeCell ref="K183:K185"/>
    <mergeCell ref="K186:K188"/>
    <mergeCell ref="K189:K191"/>
    <mergeCell ref="K192:K194"/>
    <mergeCell ref="K196:K198"/>
    <mergeCell ref="K199:K200"/>
    <mergeCell ref="K201:K202"/>
    <mergeCell ref="K203:K205"/>
    <mergeCell ref="K206:K208"/>
    <mergeCell ref="K209:K210"/>
    <mergeCell ref="K213:K215"/>
    <mergeCell ref="K216:K218"/>
    <mergeCell ref="K219:K221"/>
    <mergeCell ref="K222:K224"/>
    <mergeCell ref="K225:K227"/>
    <mergeCell ref="K228:K230"/>
    <mergeCell ref="K231:K233"/>
    <mergeCell ref="K235:K238"/>
    <mergeCell ref="K239:K241"/>
    <mergeCell ref="K242:K244"/>
    <mergeCell ref="K245:K246"/>
    <mergeCell ref="K247:K248"/>
    <mergeCell ref="K249:K250"/>
    <mergeCell ref="K251:K253"/>
    <mergeCell ref="K254:K256"/>
    <mergeCell ref="K257:K259"/>
    <mergeCell ref="K260:K261"/>
    <mergeCell ref="K262:K263"/>
    <mergeCell ref="K265:K268"/>
    <mergeCell ref="K269:K271"/>
    <mergeCell ref="K272:K274"/>
    <mergeCell ref="K277:K279"/>
    <mergeCell ref="K280:K281"/>
    <mergeCell ref="K282:K284"/>
    <mergeCell ref="K285:K288"/>
    <mergeCell ref="K289:K291"/>
    <mergeCell ref="K292:K294"/>
    <mergeCell ref="K295:K296"/>
    <mergeCell ref="K299:K301"/>
    <mergeCell ref="K302:K305"/>
    <mergeCell ref="K306:K308"/>
    <mergeCell ref="K309:K311"/>
    <mergeCell ref="K312:K314"/>
    <mergeCell ref="K315:K317"/>
    <mergeCell ref="K318:K320"/>
    <mergeCell ref="K322:K324"/>
    <mergeCell ref="K325:K327"/>
    <mergeCell ref="K329:K331"/>
    <mergeCell ref="K332:K334"/>
    <mergeCell ref="K336:K338"/>
    <mergeCell ref="K341:K342"/>
    <mergeCell ref="K343:K344"/>
    <mergeCell ref="K346:K347"/>
    <mergeCell ref="K348:K350"/>
    <mergeCell ref="K351:K353"/>
    <mergeCell ref="K356:K358"/>
    <mergeCell ref="K360:K362"/>
    <mergeCell ref="K363:K365"/>
    <mergeCell ref="K368:K370"/>
    <mergeCell ref="K371:K375"/>
    <mergeCell ref="K376:K377"/>
    <mergeCell ref="K378:K380"/>
    <mergeCell ref="K383:K385"/>
    <mergeCell ref="K386:K388"/>
    <mergeCell ref="K390:K393"/>
    <mergeCell ref="K394:K395"/>
    <mergeCell ref="K396:K397"/>
    <mergeCell ref="K398:K400"/>
    <mergeCell ref="K401:K403"/>
    <mergeCell ref="K406:K407"/>
    <mergeCell ref="K409:K412"/>
    <mergeCell ref="K413:K415"/>
    <mergeCell ref="K416:K419"/>
    <mergeCell ref="K420:K422"/>
    <mergeCell ref="K423:K425"/>
    <mergeCell ref="K426:K428"/>
    <mergeCell ref="K429:K431"/>
    <mergeCell ref="K432:K434"/>
    <mergeCell ref="K435:K437"/>
    <mergeCell ref="K438:K439"/>
    <mergeCell ref="K440:K442"/>
    <mergeCell ref="K443:K445"/>
    <mergeCell ref="K446:K449"/>
    <mergeCell ref="K451:K453"/>
    <mergeCell ref="K454:K457"/>
    <mergeCell ref="K458:K459"/>
    <mergeCell ref="K460:K463"/>
    <mergeCell ref="K464:K466"/>
    <mergeCell ref="K468:K470"/>
    <mergeCell ref="K471:K472"/>
    <mergeCell ref="K475:K477"/>
    <mergeCell ref="K478:K480"/>
    <mergeCell ref="K481:K483"/>
    <mergeCell ref="K485:K487"/>
    <mergeCell ref="K488:K489"/>
    <mergeCell ref="K490:K492"/>
    <mergeCell ref="K494:K496"/>
    <mergeCell ref="K497:K499"/>
    <mergeCell ref="K500:K501"/>
    <mergeCell ref="K503:K504"/>
    <mergeCell ref="K505:K507"/>
    <mergeCell ref="K509:K512"/>
    <mergeCell ref="K513:K514"/>
    <mergeCell ref="K515:K517"/>
    <mergeCell ref="K518:K520"/>
    <mergeCell ref="K523:K525"/>
    <mergeCell ref="K526:K528"/>
    <mergeCell ref="K529:K532"/>
    <mergeCell ref="K533:K535"/>
    <mergeCell ref="K536:K538"/>
    <mergeCell ref="K540:K542"/>
    <mergeCell ref="K543:K545"/>
    <mergeCell ref="K546:K548"/>
    <mergeCell ref="K549:K551"/>
    <mergeCell ref="K552:K554"/>
    <mergeCell ref="K555:K556"/>
    <mergeCell ref="K557:K559"/>
    <mergeCell ref="K560:K562"/>
    <mergeCell ref="K563:K565"/>
    <mergeCell ref="K566:K568"/>
    <mergeCell ref="K569:K570"/>
    <mergeCell ref="K571:K573"/>
    <mergeCell ref="K574:K577"/>
    <mergeCell ref="K578:K580"/>
    <mergeCell ref="K583:K585"/>
    <mergeCell ref="K586:K587"/>
    <mergeCell ref="K588:K590"/>
    <mergeCell ref="K591:K592"/>
    <mergeCell ref="K595:K596"/>
    <mergeCell ref="K597:K598"/>
    <mergeCell ref="K599:K600"/>
    <mergeCell ref="K601:K602"/>
    <mergeCell ref="K604:K606"/>
    <mergeCell ref="K607:K609"/>
    <mergeCell ref="K610:K612"/>
    <mergeCell ref="K613:K614"/>
    <mergeCell ref="K618:K621"/>
    <mergeCell ref="K624:K625"/>
    <mergeCell ref="N5:N7"/>
    <mergeCell ref="N8:N11"/>
    <mergeCell ref="N12:N16"/>
    <mergeCell ref="N17:N19"/>
    <mergeCell ref="N20:N22"/>
    <mergeCell ref="N23:N26"/>
    <mergeCell ref="N27:N29"/>
    <mergeCell ref="N31:N33"/>
    <mergeCell ref="N34:N35"/>
    <mergeCell ref="N36:N38"/>
    <mergeCell ref="N40:N42"/>
    <mergeCell ref="N44:N46"/>
    <mergeCell ref="N47:N49"/>
    <mergeCell ref="N50:N52"/>
    <mergeCell ref="N53:N55"/>
    <mergeCell ref="N56:N58"/>
    <mergeCell ref="N60:N61"/>
    <mergeCell ref="N63:N65"/>
    <mergeCell ref="N69:N71"/>
    <mergeCell ref="N72:N73"/>
    <mergeCell ref="N75:N77"/>
    <mergeCell ref="N78:N80"/>
    <mergeCell ref="N84:N86"/>
    <mergeCell ref="N87:N89"/>
    <mergeCell ref="N90:N92"/>
    <mergeCell ref="N94:N96"/>
    <mergeCell ref="N97:N99"/>
    <mergeCell ref="N100:N102"/>
    <mergeCell ref="N104:N106"/>
    <mergeCell ref="N107:N109"/>
    <mergeCell ref="N110:N112"/>
    <mergeCell ref="N116:N118"/>
    <mergeCell ref="N121:N123"/>
    <mergeCell ref="N125:N127"/>
    <mergeCell ref="N135:N137"/>
    <mergeCell ref="N138:N139"/>
    <mergeCell ref="N141:N144"/>
    <mergeCell ref="N147:N149"/>
    <mergeCell ref="N150:N152"/>
    <mergeCell ref="N153:N155"/>
    <mergeCell ref="N157:N159"/>
    <mergeCell ref="N160:N162"/>
    <mergeCell ref="N164:N166"/>
    <mergeCell ref="N168:N169"/>
    <mergeCell ref="N171:N173"/>
    <mergeCell ref="N174:N176"/>
    <mergeCell ref="N177:N178"/>
    <mergeCell ref="N179:N181"/>
    <mergeCell ref="N183:N185"/>
    <mergeCell ref="N186:N188"/>
    <mergeCell ref="N189:N191"/>
    <mergeCell ref="N192:N194"/>
    <mergeCell ref="N196:N198"/>
    <mergeCell ref="N199:N200"/>
    <mergeCell ref="N201:N202"/>
    <mergeCell ref="N203:N205"/>
    <mergeCell ref="N206:N208"/>
    <mergeCell ref="N209:N210"/>
    <mergeCell ref="N213:N215"/>
    <mergeCell ref="N216:N218"/>
    <mergeCell ref="N219:N221"/>
    <mergeCell ref="N222:N224"/>
    <mergeCell ref="N225:N227"/>
    <mergeCell ref="N228:N230"/>
    <mergeCell ref="N231:N233"/>
    <mergeCell ref="N235:N238"/>
    <mergeCell ref="N239:N241"/>
    <mergeCell ref="N242:N244"/>
    <mergeCell ref="N245:N246"/>
    <mergeCell ref="N247:N248"/>
    <mergeCell ref="N249:N250"/>
    <mergeCell ref="N251:N253"/>
    <mergeCell ref="N254:N256"/>
    <mergeCell ref="N257:N259"/>
    <mergeCell ref="N260:N261"/>
    <mergeCell ref="N262:N263"/>
    <mergeCell ref="N265:N268"/>
    <mergeCell ref="N269:N271"/>
    <mergeCell ref="N272:N274"/>
    <mergeCell ref="N277:N279"/>
    <mergeCell ref="N280:N281"/>
    <mergeCell ref="N282:N284"/>
    <mergeCell ref="N285:N288"/>
    <mergeCell ref="N289:N291"/>
    <mergeCell ref="N292:N294"/>
    <mergeCell ref="N295:N296"/>
    <mergeCell ref="N299:N301"/>
    <mergeCell ref="N302:N305"/>
    <mergeCell ref="N306:N308"/>
    <mergeCell ref="N309:N311"/>
    <mergeCell ref="N312:N314"/>
    <mergeCell ref="N315:N317"/>
    <mergeCell ref="N318:N320"/>
    <mergeCell ref="N322:N324"/>
    <mergeCell ref="N325:N327"/>
    <mergeCell ref="N329:N331"/>
    <mergeCell ref="N332:N334"/>
    <mergeCell ref="N336:N338"/>
    <mergeCell ref="N341:N342"/>
    <mergeCell ref="N343:N344"/>
    <mergeCell ref="N346:N347"/>
    <mergeCell ref="N348:N350"/>
    <mergeCell ref="N351:N353"/>
    <mergeCell ref="N356:N358"/>
    <mergeCell ref="N360:N362"/>
    <mergeCell ref="N363:N365"/>
    <mergeCell ref="N368:N370"/>
    <mergeCell ref="N371:N375"/>
    <mergeCell ref="N376:N377"/>
    <mergeCell ref="N378:N380"/>
    <mergeCell ref="N383:N385"/>
    <mergeCell ref="N386:N388"/>
    <mergeCell ref="N390:N393"/>
    <mergeCell ref="N394:N395"/>
    <mergeCell ref="N396:N397"/>
    <mergeCell ref="N398:N400"/>
    <mergeCell ref="N401:N403"/>
    <mergeCell ref="N406:N407"/>
    <mergeCell ref="N409:N412"/>
    <mergeCell ref="N413:N415"/>
    <mergeCell ref="N416:N419"/>
    <mergeCell ref="N420:N422"/>
    <mergeCell ref="N423:N425"/>
    <mergeCell ref="N426:N428"/>
    <mergeCell ref="N429:N431"/>
    <mergeCell ref="N432:N434"/>
    <mergeCell ref="N435:N437"/>
    <mergeCell ref="N438:N439"/>
    <mergeCell ref="N440:N442"/>
    <mergeCell ref="N443:N445"/>
    <mergeCell ref="N446:N449"/>
    <mergeCell ref="N451:N453"/>
    <mergeCell ref="N454:N457"/>
    <mergeCell ref="N458:N459"/>
    <mergeCell ref="N460:N463"/>
    <mergeCell ref="N464:N466"/>
    <mergeCell ref="N468:N470"/>
    <mergeCell ref="N471:N472"/>
    <mergeCell ref="N475:N477"/>
    <mergeCell ref="N478:N480"/>
    <mergeCell ref="N481:N483"/>
    <mergeCell ref="N485:N487"/>
    <mergeCell ref="N488:N489"/>
    <mergeCell ref="N490:N492"/>
    <mergeCell ref="N494:N496"/>
    <mergeCell ref="N497:N499"/>
    <mergeCell ref="N500:N501"/>
    <mergeCell ref="N503:N504"/>
    <mergeCell ref="N505:N507"/>
    <mergeCell ref="N509:N512"/>
    <mergeCell ref="N513:N514"/>
    <mergeCell ref="N515:N517"/>
    <mergeCell ref="N518:N520"/>
    <mergeCell ref="N523:N525"/>
    <mergeCell ref="N526:N528"/>
    <mergeCell ref="N529:N532"/>
    <mergeCell ref="N533:N535"/>
    <mergeCell ref="N536:N538"/>
    <mergeCell ref="N540:N542"/>
    <mergeCell ref="N543:N545"/>
    <mergeCell ref="N546:N548"/>
    <mergeCell ref="N549:N551"/>
    <mergeCell ref="N552:N554"/>
    <mergeCell ref="N555:N556"/>
    <mergeCell ref="N557:N559"/>
    <mergeCell ref="N560:N562"/>
    <mergeCell ref="N563:N565"/>
    <mergeCell ref="N566:N568"/>
    <mergeCell ref="N569:N570"/>
    <mergeCell ref="N571:N573"/>
    <mergeCell ref="N574:N577"/>
    <mergeCell ref="N578:N580"/>
    <mergeCell ref="N583:N585"/>
    <mergeCell ref="N586:N587"/>
    <mergeCell ref="N588:N590"/>
    <mergeCell ref="N591:N592"/>
    <mergeCell ref="N595:N596"/>
    <mergeCell ref="N597:N598"/>
    <mergeCell ref="N599:N600"/>
    <mergeCell ref="N601:N602"/>
    <mergeCell ref="N604:N606"/>
    <mergeCell ref="N607:N609"/>
    <mergeCell ref="N610:N612"/>
    <mergeCell ref="N613:N614"/>
    <mergeCell ref="N618:N621"/>
    <mergeCell ref="N624:N625"/>
    <mergeCell ref="O5:O7"/>
    <mergeCell ref="O8:O11"/>
    <mergeCell ref="O12:O16"/>
    <mergeCell ref="O17:O19"/>
    <mergeCell ref="O20:O22"/>
    <mergeCell ref="O23:O26"/>
    <mergeCell ref="O27:O29"/>
    <mergeCell ref="O31:O33"/>
    <mergeCell ref="O34:O35"/>
    <mergeCell ref="O36:O38"/>
    <mergeCell ref="O40:O42"/>
    <mergeCell ref="O44:O46"/>
    <mergeCell ref="O47:O49"/>
    <mergeCell ref="O50:O52"/>
    <mergeCell ref="O53:O55"/>
    <mergeCell ref="O56:O58"/>
    <mergeCell ref="O60:O61"/>
    <mergeCell ref="O63:O65"/>
    <mergeCell ref="O69:O71"/>
    <mergeCell ref="O72:O73"/>
    <mergeCell ref="O75:O77"/>
    <mergeCell ref="O78:O80"/>
    <mergeCell ref="O84:O86"/>
    <mergeCell ref="O87:O89"/>
    <mergeCell ref="O90:O92"/>
    <mergeCell ref="O94:O96"/>
    <mergeCell ref="O97:O99"/>
    <mergeCell ref="O100:O102"/>
    <mergeCell ref="O104:O106"/>
    <mergeCell ref="O107:O109"/>
    <mergeCell ref="O110:O112"/>
    <mergeCell ref="O116:O118"/>
    <mergeCell ref="O121:O123"/>
    <mergeCell ref="O125:O127"/>
    <mergeCell ref="O135:O137"/>
    <mergeCell ref="O138:O139"/>
    <mergeCell ref="O141:O144"/>
    <mergeCell ref="O147:O149"/>
    <mergeCell ref="O150:O152"/>
    <mergeCell ref="O153:O155"/>
    <mergeCell ref="O157:O159"/>
    <mergeCell ref="O160:O162"/>
    <mergeCell ref="O164:O166"/>
    <mergeCell ref="O168:O169"/>
    <mergeCell ref="O171:O173"/>
    <mergeCell ref="O174:O176"/>
    <mergeCell ref="O177:O178"/>
    <mergeCell ref="O179:O181"/>
    <mergeCell ref="O183:O185"/>
    <mergeCell ref="O186:O188"/>
    <mergeCell ref="O189:O191"/>
    <mergeCell ref="O192:O194"/>
    <mergeCell ref="O196:O198"/>
    <mergeCell ref="O199:O200"/>
    <mergeCell ref="O201:O202"/>
    <mergeCell ref="O203:O205"/>
    <mergeCell ref="O206:O208"/>
    <mergeCell ref="O209:O210"/>
    <mergeCell ref="O213:O215"/>
    <mergeCell ref="O216:O218"/>
    <mergeCell ref="O219:O221"/>
    <mergeCell ref="O222:O224"/>
    <mergeCell ref="O225:O227"/>
    <mergeCell ref="O228:O230"/>
    <mergeCell ref="O231:O233"/>
    <mergeCell ref="O235:O238"/>
    <mergeCell ref="O239:O241"/>
    <mergeCell ref="O242:O244"/>
    <mergeCell ref="O245:O246"/>
    <mergeCell ref="O247:O248"/>
    <mergeCell ref="O249:O250"/>
    <mergeCell ref="O251:O253"/>
    <mergeCell ref="O254:O256"/>
    <mergeCell ref="O257:O259"/>
    <mergeCell ref="O260:O261"/>
    <mergeCell ref="O262:O263"/>
    <mergeCell ref="O265:O268"/>
    <mergeCell ref="O269:O271"/>
    <mergeCell ref="O272:O274"/>
    <mergeCell ref="O277:O279"/>
    <mergeCell ref="O280:O281"/>
    <mergeCell ref="O282:O284"/>
    <mergeCell ref="O285:O288"/>
    <mergeCell ref="O289:O291"/>
    <mergeCell ref="O292:O294"/>
    <mergeCell ref="O295:O296"/>
    <mergeCell ref="O299:O301"/>
    <mergeCell ref="O302:O305"/>
    <mergeCell ref="O306:O308"/>
    <mergeCell ref="O309:O311"/>
    <mergeCell ref="O312:O314"/>
    <mergeCell ref="O315:O317"/>
    <mergeCell ref="O318:O320"/>
    <mergeCell ref="O322:O324"/>
    <mergeCell ref="O325:O327"/>
    <mergeCell ref="O329:O331"/>
    <mergeCell ref="O332:O334"/>
    <mergeCell ref="O336:O338"/>
    <mergeCell ref="O341:O342"/>
    <mergeCell ref="O343:O344"/>
    <mergeCell ref="O346:O347"/>
    <mergeCell ref="O348:O350"/>
    <mergeCell ref="O351:O353"/>
    <mergeCell ref="O356:O358"/>
    <mergeCell ref="O360:O362"/>
    <mergeCell ref="O363:O365"/>
    <mergeCell ref="O368:O370"/>
    <mergeCell ref="O371:O375"/>
    <mergeCell ref="O376:O377"/>
    <mergeCell ref="O378:O380"/>
    <mergeCell ref="O383:O385"/>
    <mergeCell ref="O386:O388"/>
    <mergeCell ref="O390:O393"/>
    <mergeCell ref="O394:O395"/>
    <mergeCell ref="O398:O400"/>
    <mergeCell ref="O401:O403"/>
    <mergeCell ref="O404:O405"/>
    <mergeCell ref="O406:O407"/>
    <mergeCell ref="O409:O412"/>
    <mergeCell ref="O413:O415"/>
    <mergeCell ref="O416:O419"/>
    <mergeCell ref="O420:O422"/>
    <mergeCell ref="O423:O425"/>
    <mergeCell ref="O426:O428"/>
    <mergeCell ref="O429:O431"/>
    <mergeCell ref="O432:O434"/>
    <mergeCell ref="O435:O437"/>
    <mergeCell ref="O438:O439"/>
    <mergeCell ref="O440:O442"/>
    <mergeCell ref="O443:O445"/>
    <mergeCell ref="O446:O449"/>
    <mergeCell ref="O451:O453"/>
    <mergeCell ref="O454:O457"/>
    <mergeCell ref="O458:O459"/>
    <mergeCell ref="O460:O463"/>
    <mergeCell ref="O464:O466"/>
    <mergeCell ref="O468:O470"/>
    <mergeCell ref="O471:O472"/>
    <mergeCell ref="O475:O477"/>
    <mergeCell ref="O478:O480"/>
    <mergeCell ref="O481:O483"/>
    <mergeCell ref="O485:O487"/>
    <mergeCell ref="O488:O489"/>
    <mergeCell ref="O490:O492"/>
    <mergeCell ref="O494:O496"/>
    <mergeCell ref="O497:O499"/>
    <mergeCell ref="O500:O501"/>
    <mergeCell ref="O503:O504"/>
    <mergeCell ref="O505:O507"/>
    <mergeCell ref="O509:O512"/>
    <mergeCell ref="O513:O514"/>
    <mergeCell ref="O515:O517"/>
    <mergeCell ref="O518:O520"/>
    <mergeCell ref="O523:O525"/>
    <mergeCell ref="O526:O528"/>
    <mergeCell ref="O529:O532"/>
    <mergeCell ref="O533:O535"/>
    <mergeCell ref="O536:O538"/>
    <mergeCell ref="O540:O542"/>
    <mergeCell ref="O543:O545"/>
    <mergeCell ref="O546:O548"/>
    <mergeCell ref="O549:O551"/>
    <mergeCell ref="O552:O554"/>
    <mergeCell ref="O555:O556"/>
    <mergeCell ref="O557:O559"/>
    <mergeCell ref="O560:O562"/>
    <mergeCell ref="O563:O565"/>
    <mergeCell ref="O566:O568"/>
    <mergeCell ref="O569:O570"/>
    <mergeCell ref="O571:O573"/>
    <mergeCell ref="O574:O577"/>
    <mergeCell ref="O578:O580"/>
    <mergeCell ref="O583:O585"/>
    <mergeCell ref="O586:O587"/>
    <mergeCell ref="O588:O590"/>
    <mergeCell ref="O591:O592"/>
    <mergeCell ref="O595:O596"/>
    <mergeCell ref="O597:O598"/>
    <mergeCell ref="O599:O600"/>
    <mergeCell ref="O601:O602"/>
    <mergeCell ref="O604:O606"/>
    <mergeCell ref="O607:O609"/>
    <mergeCell ref="O610:O612"/>
    <mergeCell ref="O613:O614"/>
    <mergeCell ref="O618:O621"/>
    <mergeCell ref="O624:O625"/>
  </mergeCells>
  <pageMargins left="0.751388888888889" right="0.751388888888889" top="1" bottom="1" header="0.511805555555556" footer="0.511805555555556"/>
  <pageSetup paperSize="9" scale="92" orientation="landscape"/>
  <headerFooter>
    <oddFooter>&amp;C第 &amp;P 页，共 &amp;N 页</oddFooter>
  </headerFooter>
  <rowBreaks count="27" manualBreakCount="27">
    <brk id="26" max="15" man="1"/>
    <brk id="49" max="16383" man="1"/>
    <brk id="71" max="16383" man="1"/>
    <brk id="93" max="16383" man="1"/>
    <brk id="115" max="16383" man="1"/>
    <brk id="137" max="16383" man="1"/>
    <brk id="159" max="16383" man="1"/>
    <brk id="185" max="15" man="1"/>
    <brk id="210" max="14" man="1"/>
    <brk id="233" max="15" man="1"/>
    <brk id="256" max="16383" man="1"/>
    <brk id="279" max="16383" man="1"/>
    <brk id="301" max="16383" man="1"/>
    <brk id="324" max="16383" man="1"/>
    <brk id="345" max="16383" man="1"/>
    <brk id="367" max="16383" man="1"/>
    <brk id="389" max="16383" man="1"/>
    <brk id="412" max="16383" man="1"/>
    <brk id="434" max="16383" man="1"/>
    <brk id="453" max="15" man="1"/>
    <brk id="477" max="14" man="1"/>
    <brk id="502" max="14" man="1"/>
    <brk id="528" max="14" man="1"/>
    <brk id="551" max="16383" man="1"/>
    <brk id="570" max="16383" man="1"/>
    <brk id="594" max="16383" man="1"/>
    <brk id="61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I4" sqref="I4"/>
    </sheetView>
  </sheetViews>
  <sheetFormatPr defaultColWidth="9" defaultRowHeight="13.5" outlineLevelCol="7"/>
  <cols>
    <col min="3" max="3" width="27.375" customWidth="1"/>
    <col min="4" max="4" width="17.125" customWidth="1"/>
    <col min="5" max="5" width="13" customWidth="1"/>
    <col min="6" max="6" width="12.5" customWidth="1"/>
  </cols>
  <sheetData>
    <row r="1" ht="60.95" customHeight="1" spans="1:8">
      <c r="A1" s="50" t="s">
        <v>377</v>
      </c>
      <c r="B1" s="50"/>
      <c r="C1" s="50"/>
      <c r="D1" s="50"/>
      <c r="E1" s="50"/>
      <c r="F1" s="50"/>
      <c r="G1" s="51"/>
      <c r="H1" s="51"/>
    </row>
    <row r="2" s="49" customFormat="1" ht="35.1" customHeight="1" spans="1:6">
      <c r="A2" s="52" t="s">
        <v>2</v>
      </c>
      <c r="B2" s="52" t="s">
        <v>3</v>
      </c>
      <c r="C2" s="52" t="s">
        <v>378</v>
      </c>
      <c r="D2" s="52" t="s">
        <v>13</v>
      </c>
      <c r="E2" s="52" t="s">
        <v>379</v>
      </c>
      <c r="F2" s="52" t="s">
        <v>14</v>
      </c>
    </row>
    <row r="3" ht="24.95" customHeight="1" spans="1:6">
      <c r="A3" s="48"/>
      <c r="B3" s="48"/>
      <c r="C3" s="48"/>
      <c r="D3" s="48"/>
      <c r="E3" s="48"/>
      <c r="F3" s="48"/>
    </row>
    <row r="4" ht="24.95" customHeight="1" spans="1:6">
      <c r="A4" s="48"/>
      <c r="B4" s="48"/>
      <c r="C4" s="48"/>
      <c r="D4" s="48"/>
      <c r="E4" s="48"/>
      <c r="F4" s="48"/>
    </row>
    <row r="5" ht="24.95" customHeight="1" spans="1:6">
      <c r="A5" s="48"/>
      <c r="B5" s="48"/>
      <c r="C5" s="48"/>
      <c r="D5" s="48"/>
      <c r="E5" s="48"/>
      <c r="F5" s="48"/>
    </row>
    <row r="6" ht="24.95" customHeight="1" spans="1:6">
      <c r="A6" s="48"/>
      <c r="B6" s="48"/>
      <c r="C6" s="48"/>
      <c r="D6" s="48"/>
      <c r="E6" s="48"/>
      <c r="F6" s="48"/>
    </row>
    <row r="7" ht="24.95" customHeight="1" spans="1:6">
      <c r="A7" s="48"/>
      <c r="B7" s="48"/>
      <c r="C7" s="48"/>
      <c r="D7" s="48"/>
      <c r="E7" s="48"/>
      <c r="F7" s="48"/>
    </row>
    <row r="8" ht="24.95" customHeight="1" spans="1:6">
      <c r="A8" s="48"/>
      <c r="B8" s="48"/>
      <c r="C8" s="48"/>
      <c r="D8" s="48"/>
      <c r="E8" s="48"/>
      <c r="F8" s="48"/>
    </row>
    <row r="9" ht="24.95" customHeight="1" spans="1:6">
      <c r="A9" s="48"/>
      <c r="B9" s="48"/>
      <c r="C9" s="48"/>
      <c r="D9" s="48"/>
      <c r="E9" s="48"/>
      <c r="F9" s="48"/>
    </row>
    <row r="10" ht="24.95" customHeight="1" spans="1:6">
      <c r="A10" s="48"/>
      <c r="B10" s="48"/>
      <c r="C10" s="48"/>
      <c r="D10" s="48"/>
      <c r="E10" s="48"/>
      <c r="F10" s="48"/>
    </row>
    <row r="11" ht="24.95" customHeight="1" spans="1:6">
      <c r="A11" s="48"/>
      <c r="B11" s="48"/>
      <c r="C11" s="48"/>
      <c r="D11" s="48"/>
      <c r="E11" s="48"/>
      <c r="F11" s="48"/>
    </row>
    <row r="12" ht="24.95" customHeight="1" spans="1:6">
      <c r="A12" s="48"/>
      <c r="B12" s="48"/>
      <c r="C12" s="48"/>
      <c r="D12" s="48"/>
      <c r="E12" s="48"/>
      <c r="F12" s="48"/>
    </row>
    <row r="13" ht="24.95" customHeight="1" spans="1:6">
      <c r="A13" s="48"/>
      <c r="B13" s="48"/>
      <c r="C13" s="48"/>
      <c r="D13" s="48"/>
      <c r="E13" s="48"/>
      <c r="F13" s="48"/>
    </row>
    <row r="14" ht="24.95" customHeight="1" spans="1:6">
      <c r="A14" s="48"/>
      <c r="B14" s="48"/>
      <c r="C14" s="48"/>
      <c r="D14" s="48"/>
      <c r="E14" s="48"/>
      <c r="F14" s="48"/>
    </row>
    <row r="15" ht="24.95" customHeight="1" spans="1:6">
      <c r="A15" s="48"/>
      <c r="B15" s="48"/>
      <c r="C15" s="48"/>
      <c r="D15" s="48"/>
      <c r="E15" s="48"/>
      <c r="F15" s="48"/>
    </row>
    <row r="16" ht="24.95" customHeight="1" spans="1:6">
      <c r="A16" s="48"/>
      <c r="B16" s="48"/>
      <c r="C16" s="48"/>
      <c r="D16" s="48"/>
      <c r="E16" s="48"/>
      <c r="F16" s="48"/>
    </row>
    <row r="17" ht="24.95" customHeight="1" spans="1:6">
      <c r="A17" s="48"/>
      <c r="B17" s="48"/>
      <c r="C17" s="48"/>
      <c r="D17" s="48"/>
      <c r="E17" s="48"/>
      <c r="F17" s="48"/>
    </row>
    <row r="18" ht="24.95" customHeight="1" spans="1:6">
      <c r="A18" s="48"/>
      <c r="B18" s="48"/>
      <c r="C18" s="48"/>
      <c r="D18" s="48"/>
      <c r="E18" s="48"/>
      <c r="F18" s="48"/>
    </row>
    <row r="19" ht="24.95" customHeight="1" spans="1:6">
      <c r="A19" s="48"/>
      <c r="B19" s="48"/>
      <c r="C19" s="48"/>
      <c r="D19" s="48"/>
      <c r="E19" s="48"/>
      <c r="F19" s="48"/>
    </row>
    <row r="20" ht="24.95" customHeight="1" spans="1:6">
      <c r="A20" s="48"/>
      <c r="B20" s="48"/>
      <c r="C20" s="48"/>
      <c r="D20" s="48"/>
      <c r="E20" s="48"/>
      <c r="F20" s="48"/>
    </row>
    <row r="21" ht="24.95" customHeight="1" spans="1:6">
      <c r="A21" s="48"/>
      <c r="B21" s="48"/>
      <c r="C21" s="48"/>
      <c r="D21" s="48"/>
      <c r="E21" s="48"/>
      <c r="F21" s="48"/>
    </row>
    <row r="22" ht="24.95" customHeight="1" spans="1:6">
      <c r="A22" s="48"/>
      <c r="B22" s="48"/>
      <c r="C22" s="48"/>
      <c r="D22" s="48"/>
      <c r="E22" s="48"/>
      <c r="F22" s="48"/>
    </row>
    <row r="23" ht="24.95" customHeight="1" spans="1:6">
      <c r="A23" s="48"/>
      <c r="B23" s="48"/>
      <c r="C23" s="48"/>
      <c r="D23" s="48"/>
      <c r="E23" s="48"/>
      <c r="F23" s="48"/>
    </row>
    <row r="27" spans="1:5">
      <c r="A27" t="s">
        <v>380</v>
      </c>
      <c r="C27" s="53" t="s">
        <v>381</v>
      </c>
      <c r="E27" s="54" t="s">
        <v>382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627"/>
  <sheetViews>
    <sheetView view="pageBreakPreview" zoomScaleNormal="100" zoomScaleSheetLayoutView="100" topLeftCell="A596" workbookViewId="0">
      <selection activeCell="A1" sqref="A$1:S$1048576"/>
    </sheetView>
  </sheetViews>
  <sheetFormatPr defaultColWidth="9" defaultRowHeight="13.5"/>
  <cols>
    <col min="1" max="1" width="5.5" customWidth="1"/>
    <col min="2" max="2" width="8.25" customWidth="1"/>
    <col min="3" max="3" width="13.375" customWidth="1"/>
    <col min="4" max="4" width="12.25" customWidth="1"/>
    <col min="5" max="5" width="10.375" customWidth="1"/>
    <col min="6" max="6" width="11.625" customWidth="1"/>
    <col min="7" max="7" width="12.625" customWidth="1"/>
    <col min="8" max="8" width="9.75" style="4" customWidth="1"/>
    <col min="9" max="9" width="9" customWidth="1"/>
    <col min="10" max="10" width="8" customWidth="1"/>
    <col min="11" max="14" width="9" customWidth="1"/>
    <col min="15" max="15" width="21" customWidth="1"/>
    <col min="16" max="16" width="9" customWidth="1"/>
    <col min="17" max="17" width="19.25" customWidth="1"/>
    <col min="18" max="18" width="9" customWidth="1"/>
    <col min="19" max="19" width="16.375" customWidth="1"/>
    <col min="20" max="20" width="24.25" customWidth="1"/>
    <col min="21" max="22" width="9" customWidth="1"/>
  </cols>
  <sheetData>
    <row r="1" ht="12" customHeight="1" spans="1:2">
      <c r="A1" s="6" t="s">
        <v>60</v>
      </c>
      <c r="B1" s="6"/>
    </row>
    <row r="2" ht="30" customHeight="1" spans="1:20">
      <c r="A2" s="7" t="s">
        <v>383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19"/>
      <c r="P2" s="19"/>
      <c r="Q2" s="19"/>
      <c r="R2" s="19"/>
      <c r="S2" s="19"/>
      <c r="T2" s="19"/>
    </row>
    <row r="3" ht="6.95" customHeight="1" spans="1:20">
      <c r="A3" s="7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19"/>
      <c r="P3" s="19"/>
      <c r="Q3" s="19"/>
      <c r="R3" s="19"/>
      <c r="S3" s="19"/>
      <c r="T3" s="19"/>
    </row>
    <row r="4" s="4" customFormat="1" ht="24.95" customHeight="1" spans="1:20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10" t="s">
        <v>8</v>
      </c>
      <c r="H4" s="9" t="s">
        <v>384</v>
      </c>
      <c r="I4" s="9" t="s">
        <v>10</v>
      </c>
      <c r="J4" s="9" t="s">
        <v>11</v>
      </c>
      <c r="K4" s="9" t="s">
        <v>12</v>
      </c>
      <c r="L4" s="20" t="s">
        <v>13</v>
      </c>
      <c r="M4" s="20" t="s">
        <v>14</v>
      </c>
      <c r="N4" s="9" t="s">
        <v>15</v>
      </c>
      <c r="O4" s="9" t="s">
        <v>385</v>
      </c>
      <c r="P4" s="9" t="s">
        <v>386</v>
      </c>
      <c r="Q4" s="9" t="s">
        <v>387</v>
      </c>
      <c r="R4" s="23" t="s">
        <v>388</v>
      </c>
      <c r="S4" s="23" t="s">
        <v>389</v>
      </c>
      <c r="T4" s="9" t="s">
        <v>390</v>
      </c>
    </row>
    <row r="5" ht="18" customHeight="1" spans="1:20">
      <c r="A5" s="11">
        <f>MAX(A$4:A4)+1</f>
        <v>1</v>
      </c>
      <c r="B5" s="11" t="s">
        <v>62</v>
      </c>
      <c r="C5" s="12" t="s">
        <v>18</v>
      </c>
      <c r="D5" s="13">
        <v>39264</v>
      </c>
      <c r="E5" s="14">
        <v>39264</v>
      </c>
      <c r="F5" s="14">
        <v>39295</v>
      </c>
      <c r="G5" s="13">
        <v>40056</v>
      </c>
      <c r="H5" s="15" t="s">
        <v>279</v>
      </c>
      <c r="I5" s="11">
        <v>2</v>
      </c>
      <c r="J5" s="11">
        <f t="shared" ref="J5:J28" si="0">DATEDIF(F5,G5,"M")+1</f>
        <v>25</v>
      </c>
      <c r="K5" s="11">
        <f>SUM(J5:J626)-SUM(K6:K626)</f>
        <v>101</v>
      </c>
      <c r="L5" s="21">
        <v>150</v>
      </c>
      <c r="M5" s="21">
        <f t="shared" ref="M5:M68" si="1">L5*J5</f>
        <v>3750</v>
      </c>
      <c r="N5" s="11">
        <f>SUM(M5:M626)-SUM(N6:N626)</f>
        <v>19742</v>
      </c>
      <c r="O5" s="11" t="s">
        <v>391</v>
      </c>
      <c r="P5" s="11" t="s">
        <v>392</v>
      </c>
      <c r="Q5" s="11" t="s">
        <v>393</v>
      </c>
      <c r="R5" s="11" t="s">
        <v>394</v>
      </c>
      <c r="S5" s="19" t="s">
        <v>395</v>
      </c>
      <c r="T5" s="19" t="s">
        <v>396</v>
      </c>
    </row>
    <row r="6" ht="18" customHeight="1" spans="1:20">
      <c r="A6" s="11"/>
      <c r="B6" s="11"/>
      <c r="C6" s="16"/>
      <c r="D6" s="13"/>
      <c r="E6" s="14"/>
      <c r="F6" s="14">
        <v>40057</v>
      </c>
      <c r="G6" s="13">
        <v>40908</v>
      </c>
      <c r="H6" s="15" t="s">
        <v>20</v>
      </c>
      <c r="I6" s="11">
        <v>2</v>
      </c>
      <c r="J6" s="11">
        <f t="shared" si="0"/>
        <v>28</v>
      </c>
      <c r="K6" s="11"/>
      <c r="L6" s="21">
        <v>170</v>
      </c>
      <c r="M6" s="21">
        <f t="shared" si="1"/>
        <v>4760</v>
      </c>
      <c r="N6" s="11"/>
      <c r="O6" s="11"/>
      <c r="P6" s="11"/>
      <c r="Q6" s="11"/>
      <c r="R6" s="11"/>
      <c r="S6" s="19" t="s">
        <v>397</v>
      </c>
      <c r="T6" s="19"/>
    </row>
    <row r="7" ht="18" customHeight="1" spans="1:20">
      <c r="A7" s="11"/>
      <c r="B7" s="11"/>
      <c r="C7" s="16"/>
      <c r="D7" s="13"/>
      <c r="E7" s="14"/>
      <c r="F7" s="14">
        <v>40909</v>
      </c>
      <c r="G7" s="13">
        <v>42369</v>
      </c>
      <c r="H7" s="15" t="s">
        <v>63</v>
      </c>
      <c r="I7" s="11">
        <v>6</v>
      </c>
      <c r="J7" s="11">
        <f t="shared" si="0"/>
        <v>48</v>
      </c>
      <c r="K7" s="11"/>
      <c r="L7" s="21">
        <v>234</v>
      </c>
      <c r="M7" s="21">
        <f t="shared" si="1"/>
        <v>11232</v>
      </c>
      <c r="N7" s="11"/>
      <c r="O7" s="11"/>
      <c r="P7" s="11"/>
      <c r="Q7" s="11"/>
      <c r="R7" s="11"/>
      <c r="S7" s="19" t="s">
        <v>398</v>
      </c>
      <c r="T7" s="19"/>
    </row>
    <row r="8" ht="18" customHeight="1" spans="1:20">
      <c r="A8" s="11">
        <f>MAX(A$4:A7)+1</f>
        <v>2</v>
      </c>
      <c r="B8" s="11" t="s">
        <v>64</v>
      </c>
      <c r="C8" s="16"/>
      <c r="D8" s="13">
        <v>37073</v>
      </c>
      <c r="E8" s="14">
        <v>37073</v>
      </c>
      <c r="F8" s="14">
        <v>37104</v>
      </c>
      <c r="G8" s="13">
        <v>38260</v>
      </c>
      <c r="H8" s="15" t="s">
        <v>279</v>
      </c>
      <c r="I8" s="11">
        <v>3</v>
      </c>
      <c r="J8" s="11">
        <f t="shared" si="0"/>
        <v>38</v>
      </c>
      <c r="K8" s="11">
        <f>SUM(J8:J629)-SUM(K9:K629)</f>
        <v>173</v>
      </c>
      <c r="L8" s="21">
        <v>150</v>
      </c>
      <c r="M8" s="21">
        <f t="shared" si="1"/>
        <v>5700</v>
      </c>
      <c r="N8" s="11">
        <f>SUM(M8:M629)-SUM(N9:N629)</f>
        <v>32688</v>
      </c>
      <c r="O8" s="135" t="s">
        <v>399</v>
      </c>
      <c r="P8" s="11" t="s">
        <v>400</v>
      </c>
      <c r="Q8" s="135" t="s">
        <v>401</v>
      </c>
      <c r="R8" s="11" t="s">
        <v>394</v>
      </c>
      <c r="S8" s="11" t="s">
        <v>398</v>
      </c>
      <c r="T8" s="11" t="s">
        <v>396</v>
      </c>
    </row>
    <row r="9" ht="18" customHeight="1" spans="1:20">
      <c r="A9" s="11"/>
      <c r="B9" s="11"/>
      <c r="C9" s="16"/>
      <c r="D9" s="13"/>
      <c r="E9" s="14"/>
      <c r="F9" s="14">
        <v>38261</v>
      </c>
      <c r="G9" s="13">
        <v>40908</v>
      </c>
      <c r="H9" s="15" t="s">
        <v>25</v>
      </c>
      <c r="I9" s="11">
        <v>7</v>
      </c>
      <c r="J9" s="11">
        <f t="shared" si="0"/>
        <v>87</v>
      </c>
      <c r="K9" s="11"/>
      <c r="L9" s="21">
        <v>170</v>
      </c>
      <c r="M9" s="21">
        <f t="shared" si="1"/>
        <v>14790</v>
      </c>
      <c r="N9" s="11"/>
      <c r="O9" s="11"/>
      <c r="P9" s="11"/>
      <c r="Q9" s="11"/>
      <c r="R9" s="11"/>
      <c r="S9" s="11"/>
      <c r="T9" s="11"/>
    </row>
    <row r="10" ht="18" customHeight="1" spans="1:20">
      <c r="A10" s="11"/>
      <c r="B10" s="11"/>
      <c r="C10" s="16"/>
      <c r="D10" s="13"/>
      <c r="E10" s="14"/>
      <c r="F10" s="14">
        <v>40909</v>
      </c>
      <c r="G10" s="13">
        <v>41670</v>
      </c>
      <c r="H10" s="15" t="s">
        <v>20</v>
      </c>
      <c r="I10" s="11">
        <v>2</v>
      </c>
      <c r="J10" s="11">
        <f t="shared" si="0"/>
        <v>25</v>
      </c>
      <c r="K10" s="11"/>
      <c r="L10" s="21">
        <v>234</v>
      </c>
      <c r="M10" s="21">
        <f t="shared" si="1"/>
        <v>5850</v>
      </c>
      <c r="N10" s="11"/>
      <c r="O10" s="11"/>
      <c r="P10" s="11"/>
      <c r="Q10" s="11"/>
      <c r="R10" s="11"/>
      <c r="S10" s="11"/>
      <c r="T10" s="11"/>
    </row>
    <row r="11" ht="18" customHeight="1" spans="1:20">
      <c r="A11" s="11"/>
      <c r="B11" s="11"/>
      <c r="C11" s="16"/>
      <c r="D11" s="13"/>
      <c r="E11" s="14"/>
      <c r="F11" s="14">
        <v>41671</v>
      </c>
      <c r="G11" s="13">
        <v>42369</v>
      </c>
      <c r="H11" s="15" t="s">
        <v>65</v>
      </c>
      <c r="I11" s="11">
        <v>1</v>
      </c>
      <c r="J11" s="11">
        <f t="shared" si="0"/>
        <v>23</v>
      </c>
      <c r="K11" s="11"/>
      <c r="L11" s="21">
        <v>276</v>
      </c>
      <c r="M11" s="21">
        <f t="shared" si="1"/>
        <v>6348</v>
      </c>
      <c r="N11" s="11"/>
      <c r="O11" s="11"/>
      <c r="P11" s="11"/>
      <c r="Q11" s="11"/>
      <c r="R11" s="11"/>
      <c r="S11" s="11"/>
      <c r="T11" s="11"/>
    </row>
    <row r="12" ht="18" customHeight="1" spans="1:20">
      <c r="A12" s="11">
        <f>MAX(A$4:A11)+1</f>
        <v>3</v>
      </c>
      <c r="B12" s="11" t="s">
        <v>66</v>
      </c>
      <c r="C12" s="16"/>
      <c r="D12" s="14">
        <v>39387</v>
      </c>
      <c r="E12" s="14">
        <v>39387</v>
      </c>
      <c r="F12" s="14">
        <v>39417</v>
      </c>
      <c r="G12" s="13">
        <v>40908</v>
      </c>
      <c r="H12" s="15" t="s">
        <v>279</v>
      </c>
      <c r="I12" s="11">
        <v>4</v>
      </c>
      <c r="J12" s="11">
        <f t="shared" si="0"/>
        <v>49</v>
      </c>
      <c r="K12" s="11">
        <f>SUM(J12:J633)-SUM(K13:K633)</f>
        <v>97</v>
      </c>
      <c r="L12" s="21">
        <v>150</v>
      </c>
      <c r="M12" s="21">
        <f t="shared" si="1"/>
        <v>7350</v>
      </c>
      <c r="N12" s="11">
        <f>SUM(M12:M633)-SUM(N13:N633)</f>
        <v>18393</v>
      </c>
      <c r="O12" s="135" t="s">
        <v>402</v>
      </c>
      <c r="P12" s="11" t="s">
        <v>403</v>
      </c>
      <c r="Q12" s="135" t="s">
        <v>404</v>
      </c>
      <c r="R12" s="11" t="s">
        <v>405</v>
      </c>
      <c r="S12" s="11" t="s">
        <v>397</v>
      </c>
      <c r="T12" s="11" t="s">
        <v>396</v>
      </c>
    </row>
    <row r="13" ht="18" customHeight="1" spans="1:20">
      <c r="A13" s="11"/>
      <c r="B13" s="11"/>
      <c r="C13" s="16"/>
      <c r="D13" s="14"/>
      <c r="E13" s="14"/>
      <c r="F13" s="14">
        <v>40909</v>
      </c>
      <c r="G13" s="13">
        <v>41121</v>
      </c>
      <c r="H13" s="15" t="s">
        <v>279</v>
      </c>
      <c r="I13" s="11">
        <v>0</v>
      </c>
      <c r="J13" s="11">
        <f t="shared" si="0"/>
        <v>7</v>
      </c>
      <c r="K13" s="11"/>
      <c r="L13" s="21">
        <v>207</v>
      </c>
      <c r="M13" s="21">
        <f t="shared" si="1"/>
        <v>1449</v>
      </c>
      <c r="N13" s="11"/>
      <c r="O13" s="11"/>
      <c r="P13" s="11"/>
      <c r="Q13" s="11"/>
      <c r="R13" s="11"/>
      <c r="S13" s="11"/>
      <c r="T13" s="11"/>
    </row>
    <row r="14" ht="18" customHeight="1" spans="1:20">
      <c r="A14" s="11"/>
      <c r="B14" s="11"/>
      <c r="C14" s="16"/>
      <c r="D14" s="14"/>
      <c r="E14" s="14"/>
      <c r="F14" s="14">
        <v>41122</v>
      </c>
      <c r="G14" s="13">
        <v>42369</v>
      </c>
      <c r="H14" s="15" t="s">
        <v>25</v>
      </c>
      <c r="I14" s="11">
        <v>3</v>
      </c>
      <c r="J14" s="11">
        <f t="shared" si="0"/>
        <v>41</v>
      </c>
      <c r="K14" s="11"/>
      <c r="L14" s="21">
        <v>234</v>
      </c>
      <c r="M14" s="21">
        <f t="shared" si="1"/>
        <v>9594</v>
      </c>
      <c r="N14" s="11"/>
      <c r="O14" s="11"/>
      <c r="P14" s="11"/>
      <c r="Q14" s="11"/>
      <c r="R14" s="11"/>
      <c r="S14" s="11"/>
      <c r="T14" s="11"/>
    </row>
    <row r="15" ht="18" customHeight="1" spans="1:20">
      <c r="A15" s="11">
        <f>MAX(A$4:A14)+1</f>
        <v>4</v>
      </c>
      <c r="B15" s="11" t="s">
        <v>67</v>
      </c>
      <c r="C15" s="16"/>
      <c r="D15" s="13">
        <v>39904</v>
      </c>
      <c r="E15" s="14">
        <v>39904</v>
      </c>
      <c r="F15" s="14">
        <v>39934</v>
      </c>
      <c r="G15" s="13">
        <v>40908</v>
      </c>
      <c r="H15" s="15" t="s">
        <v>46</v>
      </c>
      <c r="I15" s="11">
        <v>2</v>
      </c>
      <c r="J15" s="11">
        <f t="shared" si="0"/>
        <v>32</v>
      </c>
      <c r="K15" s="11">
        <f>SUM(J15:J636)-SUM(K16:K636)</f>
        <v>80</v>
      </c>
      <c r="L15" s="21">
        <v>150</v>
      </c>
      <c r="M15" s="21">
        <f t="shared" si="1"/>
        <v>4800</v>
      </c>
      <c r="N15" s="11">
        <f>SUM(M15:M636)-SUM(N16:N636)</f>
        <v>15528</v>
      </c>
      <c r="O15" s="135" t="s">
        <v>406</v>
      </c>
      <c r="P15" s="11" t="s">
        <v>407</v>
      </c>
      <c r="Q15" s="135" t="s">
        <v>408</v>
      </c>
      <c r="R15" s="11" t="s">
        <v>394</v>
      </c>
      <c r="S15" s="11" t="s">
        <v>397</v>
      </c>
      <c r="T15" s="11" t="s">
        <v>396</v>
      </c>
    </row>
    <row r="16" ht="18" customHeight="1" spans="1:20">
      <c r="A16" s="11"/>
      <c r="B16" s="11"/>
      <c r="C16" s="16"/>
      <c r="D16" s="13"/>
      <c r="E16" s="14"/>
      <c r="F16" s="14">
        <v>40909</v>
      </c>
      <c r="G16" s="13">
        <v>41090</v>
      </c>
      <c r="H16" s="15" t="s">
        <v>46</v>
      </c>
      <c r="I16" s="11">
        <v>0</v>
      </c>
      <c r="J16" s="11">
        <f t="shared" si="0"/>
        <v>6</v>
      </c>
      <c r="K16" s="11"/>
      <c r="L16" s="21">
        <v>150</v>
      </c>
      <c r="M16" s="21">
        <f t="shared" si="1"/>
        <v>900</v>
      </c>
      <c r="N16" s="11"/>
      <c r="O16" s="11"/>
      <c r="P16" s="11"/>
      <c r="Q16" s="11"/>
      <c r="R16" s="11"/>
      <c r="S16" s="11"/>
      <c r="T16" s="11"/>
    </row>
    <row r="17" ht="18" customHeight="1" spans="1:20">
      <c r="A17" s="11"/>
      <c r="B17" s="11"/>
      <c r="C17" s="16"/>
      <c r="D17" s="13"/>
      <c r="E17" s="14"/>
      <c r="F17" s="14">
        <v>41091</v>
      </c>
      <c r="G17" s="13">
        <v>42369</v>
      </c>
      <c r="H17" s="15" t="s">
        <v>25</v>
      </c>
      <c r="I17" s="11">
        <v>3</v>
      </c>
      <c r="J17" s="11">
        <f t="shared" si="0"/>
        <v>42</v>
      </c>
      <c r="K17" s="11"/>
      <c r="L17" s="21">
        <v>234</v>
      </c>
      <c r="M17" s="21">
        <f t="shared" si="1"/>
        <v>9828</v>
      </c>
      <c r="N17" s="11"/>
      <c r="O17" s="11"/>
      <c r="P17" s="11"/>
      <c r="Q17" s="11"/>
      <c r="R17" s="11"/>
      <c r="S17" s="11"/>
      <c r="T17" s="11"/>
    </row>
    <row r="18" ht="18" customHeight="1" spans="1:20">
      <c r="A18" s="11">
        <f>MAX(A$4:A17)+1</f>
        <v>5</v>
      </c>
      <c r="B18" s="11" t="s">
        <v>68</v>
      </c>
      <c r="C18" s="16"/>
      <c r="D18" s="13">
        <v>37438</v>
      </c>
      <c r="E18" s="13">
        <v>37438</v>
      </c>
      <c r="F18" s="14">
        <v>37469</v>
      </c>
      <c r="G18" s="13">
        <v>39660</v>
      </c>
      <c r="H18" s="17" t="s">
        <v>409</v>
      </c>
      <c r="I18" s="11">
        <v>5</v>
      </c>
      <c r="J18" s="11">
        <f t="shared" si="0"/>
        <v>72</v>
      </c>
      <c r="K18" s="11">
        <f>SUM(J18:J639)-SUM(K19:K639)</f>
        <v>161</v>
      </c>
      <c r="L18" s="21">
        <v>150</v>
      </c>
      <c r="M18" s="21">
        <f t="shared" si="1"/>
        <v>10800</v>
      </c>
      <c r="N18" s="11">
        <f>SUM(M18:M639)-SUM(N19:N639)</f>
        <v>29002</v>
      </c>
      <c r="O18" s="135" t="s">
        <v>410</v>
      </c>
      <c r="P18" s="11" t="s">
        <v>411</v>
      </c>
      <c r="Q18" s="11" t="s">
        <v>412</v>
      </c>
      <c r="R18" s="11" t="s">
        <v>394</v>
      </c>
      <c r="S18" s="11" t="s">
        <v>395</v>
      </c>
      <c r="T18" s="11" t="s">
        <v>396</v>
      </c>
    </row>
    <row r="19" ht="18" customHeight="1" spans="1:20">
      <c r="A19" s="11"/>
      <c r="B19" s="11"/>
      <c r="C19" s="16"/>
      <c r="D19" s="13"/>
      <c r="E19" s="13"/>
      <c r="F19" s="14">
        <v>39661</v>
      </c>
      <c r="G19" s="13">
        <v>40908</v>
      </c>
      <c r="H19" s="17" t="s">
        <v>25</v>
      </c>
      <c r="I19" s="11">
        <v>3</v>
      </c>
      <c r="J19" s="11">
        <f t="shared" si="0"/>
        <v>41</v>
      </c>
      <c r="K19" s="11"/>
      <c r="L19" s="21">
        <v>170</v>
      </c>
      <c r="M19" s="21">
        <f t="shared" si="1"/>
        <v>6970</v>
      </c>
      <c r="N19" s="11"/>
      <c r="O19" s="11"/>
      <c r="P19" s="11"/>
      <c r="Q19" s="11"/>
      <c r="R19" s="11"/>
      <c r="S19" s="11"/>
      <c r="T19" s="11"/>
    </row>
    <row r="20" ht="18" customHeight="1" spans="1:20">
      <c r="A20" s="11"/>
      <c r="B20" s="11"/>
      <c r="C20" s="16"/>
      <c r="D20" s="13"/>
      <c r="E20" s="13"/>
      <c r="F20" s="14">
        <v>40909</v>
      </c>
      <c r="G20" s="13">
        <v>42369</v>
      </c>
      <c r="H20" s="17" t="s">
        <v>63</v>
      </c>
      <c r="I20" s="11">
        <v>3</v>
      </c>
      <c r="J20" s="11">
        <f t="shared" si="0"/>
        <v>48</v>
      </c>
      <c r="K20" s="11"/>
      <c r="L20" s="21">
        <v>234</v>
      </c>
      <c r="M20" s="21">
        <f t="shared" si="1"/>
        <v>11232</v>
      </c>
      <c r="N20" s="11"/>
      <c r="O20" s="11"/>
      <c r="P20" s="11"/>
      <c r="Q20" s="11"/>
      <c r="R20" s="11"/>
      <c r="S20" s="11"/>
      <c r="T20" s="11"/>
    </row>
    <row r="21" ht="18" customHeight="1" spans="1:20">
      <c r="A21" s="11">
        <f>MAX(A$4:A20)+1</f>
        <v>6</v>
      </c>
      <c r="B21" s="11" t="s">
        <v>69</v>
      </c>
      <c r="C21" s="16"/>
      <c r="D21" s="13">
        <v>37073</v>
      </c>
      <c r="E21" s="14">
        <v>37073</v>
      </c>
      <c r="F21" s="14">
        <v>37104</v>
      </c>
      <c r="G21" s="13">
        <v>38260</v>
      </c>
      <c r="H21" s="17" t="s">
        <v>279</v>
      </c>
      <c r="I21" s="11">
        <v>3</v>
      </c>
      <c r="J21" s="11">
        <f t="shared" si="0"/>
        <v>38</v>
      </c>
      <c r="K21" s="11">
        <f>SUM(J21:J642)-SUM(K22:K642)</f>
        <v>173</v>
      </c>
      <c r="L21" s="21">
        <v>150</v>
      </c>
      <c r="M21" s="21">
        <f t="shared" si="1"/>
        <v>5700</v>
      </c>
      <c r="N21" s="11">
        <f>SUM(M21:M642)-SUM(N22:N642)</f>
        <v>32688</v>
      </c>
      <c r="O21" s="135" t="s">
        <v>413</v>
      </c>
      <c r="P21" s="11" t="s">
        <v>414</v>
      </c>
      <c r="Q21" s="135" t="s">
        <v>415</v>
      </c>
      <c r="R21" s="11" t="s">
        <v>394</v>
      </c>
      <c r="S21" s="11" t="s">
        <v>397</v>
      </c>
      <c r="T21" s="11" t="s">
        <v>396</v>
      </c>
    </row>
    <row r="22" ht="18" customHeight="1" spans="1:20">
      <c r="A22" s="11"/>
      <c r="B22" s="11"/>
      <c r="C22" s="16"/>
      <c r="D22" s="13"/>
      <c r="E22" s="14"/>
      <c r="F22" s="14">
        <v>38261</v>
      </c>
      <c r="G22" s="13">
        <v>40908</v>
      </c>
      <c r="H22" s="17" t="s">
        <v>25</v>
      </c>
      <c r="I22" s="11">
        <v>7</v>
      </c>
      <c r="J22" s="11">
        <f t="shared" si="0"/>
        <v>87</v>
      </c>
      <c r="K22" s="11"/>
      <c r="L22" s="21">
        <v>170</v>
      </c>
      <c r="M22" s="21">
        <f t="shared" si="1"/>
        <v>14790</v>
      </c>
      <c r="N22" s="11"/>
      <c r="O22" s="11"/>
      <c r="P22" s="11"/>
      <c r="Q22" s="11"/>
      <c r="R22" s="11"/>
      <c r="S22" s="11"/>
      <c r="T22" s="11"/>
    </row>
    <row r="23" ht="18" customHeight="1" spans="1:20">
      <c r="A23" s="11"/>
      <c r="B23" s="11"/>
      <c r="C23" s="16"/>
      <c r="D23" s="13"/>
      <c r="E23" s="14"/>
      <c r="F23" s="14">
        <v>40909</v>
      </c>
      <c r="G23" s="13">
        <v>41670</v>
      </c>
      <c r="H23" s="17" t="s">
        <v>25</v>
      </c>
      <c r="I23" s="11">
        <v>2</v>
      </c>
      <c r="J23" s="11">
        <f t="shared" si="0"/>
        <v>25</v>
      </c>
      <c r="K23" s="11"/>
      <c r="L23" s="21">
        <v>234</v>
      </c>
      <c r="M23" s="21">
        <f t="shared" si="1"/>
        <v>5850</v>
      </c>
      <c r="N23" s="11"/>
      <c r="O23" s="11"/>
      <c r="P23" s="11"/>
      <c r="Q23" s="11"/>
      <c r="R23" s="11"/>
      <c r="S23" s="11"/>
      <c r="T23" s="11"/>
    </row>
    <row r="24" ht="18" customHeight="1" spans="1:20">
      <c r="A24" s="11"/>
      <c r="B24" s="11"/>
      <c r="C24" s="18"/>
      <c r="D24" s="13"/>
      <c r="E24" s="14"/>
      <c r="F24" s="14">
        <v>41671</v>
      </c>
      <c r="G24" s="13">
        <v>42369</v>
      </c>
      <c r="H24" s="17" t="s">
        <v>65</v>
      </c>
      <c r="I24" s="11">
        <v>1</v>
      </c>
      <c r="J24" s="11">
        <f t="shared" si="0"/>
        <v>23</v>
      </c>
      <c r="K24" s="11"/>
      <c r="L24" s="21">
        <v>276</v>
      </c>
      <c r="M24" s="21">
        <f t="shared" si="1"/>
        <v>6348</v>
      </c>
      <c r="N24" s="11"/>
      <c r="O24" s="11"/>
      <c r="P24" s="11"/>
      <c r="Q24" s="11"/>
      <c r="R24" s="11"/>
      <c r="S24" s="11"/>
      <c r="T24" s="11"/>
    </row>
    <row r="25" ht="18" customHeight="1" spans="1:20">
      <c r="A25" s="11">
        <f>MAX(A$4:A24)+1</f>
        <v>7</v>
      </c>
      <c r="B25" s="11" t="s">
        <v>70</v>
      </c>
      <c r="C25" s="12" t="s">
        <v>71</v>
      </c>
      <c r="D25" s="13">
        <v>37438</v>
      </c>
      <c r="E25" s="13">
        <v>37438</v>
      </c>
      <c r="F25" s="14">
        <v>37469</v>
      </c>
      <c r="G25" s="13">
        <v>39325</v>
      </c>
      <c r="H25" s="17" t="s">
        <v>279</v>
      </c>
      <c r="I25" s="11">
        <v>5</v>
      </c>
      <c r="J25" s="11">
        <f t="shared" si="0"/>
        <v>61</v>
      </c>
      <c r="K25" s="11">
        <f t="shared" ref="K25:K29" si="2">SUM(J25:J646)-SUM(K26:K646)</f>
        <v>161</v>
      </c>
      <c r="L25" s="21">
        <v>150</v>
      </c>
      <c r="M25" s="21">
        <f t="shared" si="1"/>
        <v>9150</v>
      </c>
      <c r="N25" s="11">
        <f t="shared" ref="N25:N29" si="3">SUM(M25:M646)-SUM(N26:N646)</f>
        <v>29222</v>
      </c>
      <c r="O25" s="135" t="s">
        <v>416</v>
      </c>
      <c r="P25" s="11" t="s">
        <v>89</v>
      </c>
      <c r="Q25" s="135" t="s">
        <v>417</v>
      </c>
      <c r="R25" s="11" t="s">
        <v>394</v>
      </c>
      <c r="S25" s="11" t="s">
        <v>398</v>
      </c>
      <c r="T25" s="11" t="s">
        <v>396</v>
      </c>
    </row>
    <row r="26" ht="18" customHeight="1" spans="1:20">
      <c r="A26" s="11"/>
      <c r="B26" s="11"/>
      <c r="C26" s="16"/>
      <c r="D26" s="13"/>
      <c r="E26" s="13"/>
      <c r="F26" s="14">
        <v>39326</v>
      </c>
      <c r="G26" s="13">
        <v>40908</v>
      </c>
      <c r="H26" s="15" t="s">
        <v>33</v>
      </c>
      <c r="I26" s="11">
        <v>4</v>
      </c>
      <c r="J26" s="11">
        <f t="shared" si="0"/>
        <v>52</v>
      </c>
      <c r="K26" s="11"/>
      <c r="L26" s="21">
        <v>170</v>
      </c>
      <c r="M26" s="21">
        <f t="shared" si="1"/>
        <v>8840</v>
      </c>
      <c r="N26" s="11"/>
      <c r="O26" s="11"/>
      <c r="P26" s="11"/>
      <c r="Q26" s="11"/>
      <c r="R26" s="11"/>
      <c r="S26" s="11"/>
      <c r="T26" s="11"/>
    </row>
    <row r="27" ht="18" customHeight="1" spans="1:20">
      <c r="A27" s="11"/>
      <c r="B27" s="11"/>
      <c r="C27" s="16"/>
      <c r="D27" s="13"/>
      <c r="E27" s="13"/>
      <c r="F27" s="14">
        <v>40909</v>
      </c>
      <c r="G27" s="13">
        <v>42369</v>
      </c>
      <c r="H27" s="15" t="s">
        <v>25</v>
      </c>
      <c r="I27" s="11">
        <v>3</v>
      </c>
      <c r="J27" s="11">
        <f t="shared" si="0"/>
        <v>48</v>
      </c>
      <c r="K27" s="11"/>
      <c r="L27" s="21">
        <v>234</v>
      </c>
      <c r="M27" s="21">
        <f t="shared" si="1"/>
        <v>11232</v>
      </c>
      <c r="N27" s="11"/>
      <c r="O27" s="11"/>
      <c r="P27" s="11"/>
      <c r="Q27" s="11"/>
      <c r="R27" s="11"/>
      <c r="S27" s="11"/>
      <c r="T27" s="11"/>
    </row>
    <row r="28" ht="18" customHeight="1" spans="1:20">
      <c r="A28" s="11">
        <f>MAX(A$4:A27)+1</f>
        <v>8</v>
      </c>
      <c r="B28" s="11" t="s">
        <v>72</v>
      </c>
      <c r="C28" s="16"/>
      <c r="D28" s="13">
        <v>41456</v>
      </c>
      <c r="E28" s="13">
        <v>41456</v>
      </c>
      <c r="F28" s="14">
        <v>41487</v>
      </c>
      <c r="G28" s="13">
        <v>42369</v>
      </c>
      <c r="H28" s="15" t="s">
        <v>46</v>
      </c>
      <c r="I28" s="11">
        <v>2</v>
      </c>
      <c r="J28" s="11">
        <f t="shared" si="0"/>
        <v>29</v>
      </c>
      <c r="K28" s="11">
        <f t="shared" si="2"/>
        <v>29</v>
      </c>
      <c r="L28" s="21">
        <v>150</v>
      </c>
      <c r="M28" s="21">
        <f t="shared" si="1"/>
        <v>4350</v>
      </c>
      <c r="N28" s="21">
        <f t="shared" si="3"/>
        <v>4350</v>
      </c>
      <c r="O28" s="135" t="s">
        <v>418</v>
      </c>
      <c r="P28" s="11" t="s">
        <v>419</v>
      </c>
      <c r="Q28" s="135" t="s">
        <v>420</v>
      </c>
      <c r="R28" s="11" t="s">
        <v>394</v>
      </c>
      <c r="S28" s="11" t="s">
        <v>397</v>
      </c>
      <c r="T28" s="11" t="s">
        <v>396</v>
      </c>
    </row>
    <row r="29" ht="18" customHeight="1" spans="1:20">
      <c r="A29" s="11">
        <f>MAX(A$4:A28)+1</f>
        <v>9</v>
      </c>
      <c r="B29" s="13" t="s">
        <v>73</v>
      </c>
      <c r="C29" s="16"/>
      <c r="D29" s="13">
        <v>36739</v>
      </c>
      <c r="E29" s="14">
        <v>37104</v>
      </c>
      <c r="F29" s="14">
        <v>37135</v>
      </c>
      <c r="G29" s="13">
        <v>39082</v>
      </c>
      <c r="H29" s="15" t="s">
        <v>46</v>
      </c>
      <c r="I29" s="11">
        <v>5</v>
      </c>
      <c r="J29" s="11">
        <v>64</v>
      </c>
      <c r="K29" s="11">
        <f t="shared" si="2"/>
        <v>172</v>
      </c>
      <c r="L29" s="21">
        <v>150</v>
      </c>
      <c r="M29" s="21">
        <f t="shared" si="1"/>
        <v>9600</v>
      </c>
      <c r="N29" s="11">
        <f t="shared" si="3"/>
        <v>31032</v>
      </c>
      <c r="O29" s="135" t="s">
        <v>421</v>
      </c>
      <c r="P29" s="11" t="s">
        <v>422</v>
      </c>
      <c r="Q29" s="11" t="s">
        <v>396</v>
      </c>
      <c r="R29" s="11" t="s">
        <v>405</v>
      </c>
      <c r="S29" s="11" t="s">
        <v>396</v>
      </c>
      <c r="T29" s="11" t="s">
        <v>396</v>
      </c>
    </row>
    <row r="30" ht="18" customHeight="1" spans="1:20">
      <c r="A30" s="11"/>
      <c r="B30" s="13"/>
      <c r="C30" s="16"/>
      <c r="D30" s="13"/>
      <c r="E30" s="14"/>
      <c r="F30" s="14">
        <v>39083</v>
      </c>
      <c r="G30" s="13">
        <v>40908</v>
      </c>
      <c r="H30" s="15" t="s">
        <v>20</v>
      </c>
      <c r="I30" s="11">
        <v>4</v>
      </c>
      <c r="J30" s="11">
        <v>60</v>
      </c>
      <c r="K30" s="11"/>
      <c r="L30" s="21">
        <v>170</v>
      </c>
      <c r="M30" s="21">
        <f t="shared" si="1"/>
        <v>10200</v>
      </c>
      <c r="N30" s="11"/>
      <c r="O30" s="11"/>
      <c r="P30" s="11"/>
      <c r="Q30" s="11"/>
      <c r="R30" s="11"/>
      <c r="S30" s="11"/>
      <c r="T30" s="11"/>
    </row>
    <row r="31" ht="18" customHeight="1" spans="1:20">
      <c r="A31" s="11"/>
      <c r="B31" s="13"/>
      <c r="C31" s="18"/>
      <c r="D31" s="13"/>
      <c r="E31" s="14"/>
      <c r="F31" s="14">
        <v>40909</v>
      </c>
      <c r="G31" s="13">
        <v>42369</v>
      </c>
      <c r="H31" s="15" t="s">
        <v>20</v>
      </c>
      <c r="I31" s="11">
        <v>3</v>
      </c>
      <c r="J31" s="11">
        <v>48</v>
      </c>
      <c r="K31" s="11"/>
      <c r="L31" s="21">
        <v>234</v>
      </c>
      <c r="M31" s="21">
        <f t="shared" si="1"/>
        <v>11232</v>
      </c>
      <c r="N31" s="11"/>
      <c r="O31" s="11"/>
      <c r="P31" s="11"/>
      <c r="Q31" s="11"/>
      <c r="R31" s="11"/>
      <c r="S31" s="11"/>
      <c r="T31" s="11"/>
    </row>
    <row r="32" ht="18" customHeight="1" spans="1:20">
      <c r="A32" s="11">
        <f>MAX(A$4:A31)+1</f>
        <v>10</v>
      </c>
      <c r="B32" s="13" t="s">
        <v>74</v>
      </c>
      <c r="C32" s="12" t="s">
        <v>75</v>
      </c>
      <c r="D32" s="13">
        <v>39508</v>
      </c>
      <c r="E32" s="14">
        <v>39508</v>
      </c>
      <c r="F32" s="14">
        <v>39539</v>
      </c>
      <c r="G32" s="13">
        <v>40908</v>
      </c>
      <c r="H32" s="15" t="s">
        <v>409</v>
      </c>
      <c r="I32" s="11">
        <v>3</v>
      </c>
      <c r="J32" s="11">
        <v>45</v>
      </c>
      <c r="K32" s="22">
        <f t="shared" ref="K32:K38" si="4">SUM(J32:J653)-SUM(K33:K653)</f>
        <v>93</v>
      </c>
      <c r="L32" s="21">
        <v>150</v>
      </c>
      <c r="M32" s="21">
        <f t="shared" si="1"/>
        <v>6750</v>
      </c>
      <c r="N32" s="11">
        <f t="shared" ref="N32:N38" si="5">SUM(M32:M653)-SUM(N33:N653)</f>
        <v>16686</v>
      </c>
      <c r="O32" s="135" t="s">
        <v>423</v>
      </c>
      <c r="P32" s="11" t="s">
        <v>347</v>
      </c>
      <c r="Q32" s="11" t="s">
        <v>424</v>
      </c>
      <c r="R32" s="11" t="s">
        <v>394</v>
      </c>
      <c r="S32" s="11" t="s">
        <v>398</v>
      </c>
      <c r="T32" s="11" t="s">
        <v>396</v>
      </c>
    </row>
    <row r="33" ht="18" customHeight="1" spans="1:20">
      <c r="A33" s="11"/>
      <c r="B33" s="13"/>
      <c r="C33" s="16"/>
      <c r="D33" s="13"/>
      <c r="E33" s="14"/>
      <c r="F33" s="14">
        <v>40909</v>
      </c>
      <c r="G33" s="13">
        <v>42369</v>
      </c>
      <c r="H33" s="15" t="s">
        <v>409</v>
      </c>
      <c r="I33" s="11">
        <v>3</v>
      </c>
      <c r="J33" s="11">
        <v>48</v>
      </c>
      <c r="K33" s="22"/>
      <c r="L33" s="21">
        <v>207</v>
      </c>
      <c r="M33" s="21">
        <f t="shared" si="1"/>
        <v>9936</v>
      </c>
      <c r="N33" s="11"/>
      <c r="O33" s="11"/>
      <c r="P33" s="11"/>
      <c r="Q33" s="11"/>
      <c r="R33" s="11"/>
      <c r="S33" s="11"/>
      <c r="T33" s="11"/>
    </row>
    <row r="34" ht="18" customHeight="1" spans="1:20">
      <c r="A34" s="11">
        <f>MAX(A$4:A33)+1</f>
        <v>11</v>
      </c>
      <c r="B34" s="11" t="s">
        <v>76</v>
      </c>
      <c r="C34" s="16"/>
      <c r="D34" s="13">
        <v>38200</v>
      </c>
      <c r="E34" s="14">
        <v>38200</v>
      </c>
      <c r="F34" s="14">
        <v>38231</v>
      </c>
      <c r="G34" s="13">
        <v>39813</v>
      </c>
      <c r="H34" s="15" t="s">
        <v>409</v>
      </c>
      <c r="I34" s="11">
        <v>4</v>
      </c>
      <c r="J34" s="11">
        <v>52</v>
      </c>
      <c r="K34" s="11">
        <f t="shared" si="4"/>
        <v>136</v>
      </c>
      <c r="L34" s="21">
        <v>150</v>
      </c>
      <c r="M34" s="21">
        <f t="shared" si="1"/>
        <v>7800</v>
      </c>
      <c r="N34" s="11">
        <f t="shared" si="5"/>
        <v>25152</v>
      </c>
      <c r="O34" s="135" t="s">
        <v>425</v>
      </c>
      <c r="P34" s="11" t="s">
        <v>93</v>
      </c>
      <c r="Q34" s="11" t="s">
        <v>426</v>
      </c>
      <c r="R34" s="11" t="s">
        <v>394</v>
      </c>
      <c r="S34" s="11" t="s">
        <v>398</v>
      </c>
      <c r="T34" s="11" t="s">
        <v>396</v>
      </c>
    </row>
    <row r="35" ht="18" customHeight="1" spans="1:20">
      <c r="A35" s="11"/>
      <c r="B35" s="11"/>
      <c r="C35" s="16"/>
      <c r="D35" s="13"/>
      <c r="E35" s="14"/>
      <c r="F35" s="14">
        <v>39814</v>
      </c>
      <c r="G35" s="13">
        <v>40908</v>
      </c>
      <c r="H35" s="15" t="s">
        <v>20</v>
      </c>
      <c r="I35" s="11">
        <v>2</v>
      </c>
      <c r="J35" s="11">
        <v>36</v>
      </c>
      <c r="K35" s="11"/>
      <c r="L35" s="21">
        <v>170</v>
      </c>
      <c r="M35" s="21">
        <f t="shared" si="1"/>
        <v>6120</v>
      </c>
      <c r="N35" s="11"/>
      <c r="O35" s="11"/>
      <c r="P35" s="11"/>
      <c r="Q35" s="11"/>
      <c r="R35" s="11"/>
      <c r="S35" s="11"/>
      <c r="T35" s="11"/>
    </row>
    <row r="36" ht="18" customHeight="1" spans="1:20">
      <c r="A36" s="11"/>
      <c r="B36" s="11"/>
      <c r="C36" s="18"/>
      <c r="D36" s="13"/>
      <c r="E36" s="14"/>
      <c r="F36" s="14">
        <v>40909</v>
      </c>
      <c r="G36" s="13">
        <v>42369</v>
      </c>
      <c r="H36" s="15" t="s">
        <v>20</v>
      </c>
      <c r="I36" s="11">
        <v>3</v>
      </c>
      <c r="J36" s="11">
        <v>48</v>
      </c>
      <c r="K36" s="11"/>
      <c r="L36" s="21">
        <v>234</v>
      </c>
      <c r="M36" s="21">
        <f t="shared" si="1"/>
        <v>11232</v>
      </c>
      <c r="N36" s="11"/>
      <c r="O36" s="11"/>
      <c r="P36" s="11"/>
      <c r="Q36" s="11"/>
      <c r="R36" s="11"/>
      <c r="S36" s="11"/>
      <c r="T36" s="11"/>
    </row>
    <row r="37" ht="18" customHeight="1" spans="1:20">
      <c r="A37" s="11">
        <f>MAX(A$4:A36)+1</f>
        <v>12</v>
      </c>
      <c r="B37" s="11" t="s">
        <v>77</v>
      </c>
      <c r="C37" s="12" t="s">
        <v>78</v>
      </c>
      <c r="D37" s="13">
        <v>41456</v>
      </c>
      <c r="E37" s="14">
        <v>41456</v>
      </c>
      <c r="F37" s="14">
        <v>41487</v>
      </c>
      <c r="G37" s="13">
        <v>42369</v>
      </c>
      <c r="H37" s="15" t="s">
        <v>409</v>
      </c>
      <c r="I37" s="11">
        <v>2</v>
      </c>
      <c r="J37" s="11">
        <v>29</v>
      </c>
      <c r="K37" s="11">
        <f t="shared" si="4"/>
        <v>29</v>
      </c>
      <c r="L37" s="21">
        <v>207</v>
      </c>
      <c r="M37" s="21">
        <f t="shared" si="1"/>
        <v>6003</v>
      </c>
      <c r="N37" s="11">
        <f t="shared" si="5"/>
        <v>6003</v>
      </c>
      <c r="O37" s="135" t="s">
        <v>427</v>
      </c>
      <c r="P37" s="11" t="s">
        <v>396</v>
      </c>
      <c r="Q37" s="11" t="s">
        <v>396</v>
      </c>
      <c r="R37" s="11" t="s">
        <v>394</v>
      </c>
      <c r="S37" s="11" t="s">
        <v>396</v>
      </c>
      <c r="T37" s="11" t="s">
        <v>396</v>
      </c>
    </row>
    <row r="38" ht="18" customHeight="1" spans="1:20">
      <c r="A38" s="11">
        <f>MAX(A$4:A37)+1</f>
        <v>13</v>
      </c>
      <c r="B38" s="11" t="s">
        <v>79</v>
      </c>
      <c r="C38" s="16"/>
      <c r="D38" s="13">
        <v>37834</v>
      </c>
      <c r="E38" s="14">
        <v>37834</v>
      </c>
      <c r="F38" s="14">
        <v>37865</v>
      </c>
      <c r="G38" s="13">
        <v>39813</v>
      </c>
      <c r="H38" s="15" t="s">
        <v>409</v>
      </c>
      <c r="I38" s="11">
        <v>5</v>
      </c>
      <c r="J38" s="11">
        <v>64</v>
      </c>
      <c r="K38" s="11">
        <f t="shared" si="4"/>
        <v>148</v>
      </c>
      <c r="L38" s="21">
        <v>150</v>
      </c>
      <c r="M38" s="21">
        <f t="shared" si="1"/>
        <v>9600</v>
      </c>
      <c r="N38" s="11">
        <f t="shared" si="5"/>
        <v>26952</v>
      </c>
      <c r="O38" s="135" t="s">
        <v>428</v>
      </c>
      <c r="P38" s="11" t="s">
        <v>429</v>
      </c>
      <c r="Q38" s="135" t="s">
        <v>430</v>
      </c>
      <c r="R38" s="11" t="s">
        <v>394</v>
      </c>
      <c r="S38" s="11" t="s">
        <v>397</v>
      </c>
      <c r="T38" s="11" t="s">
        <v>396</v>
      </c>
    </row>
    <row r="39" ht="18" customHeight="1" spans="1:20">
      <c r="A39" s="11"/>
      <c r="B39" s="11"/>
      <c r="C39" s="16"/>
      <c r="D39" s="13"/>
      <c r="E39" s="14"/>
      <c r="F39" s="14">
        <v>39814</v>
      </c>
      <c r="G39" s="13">
        <v>40908</v>
      </c>
      <c r="H39" s="15" t="s">
        <v>20</v>
      </c>
      <c r="I39" s="11">
        <v>2</v>
      </c>
      <c r="J39" s="11">
        <v>36</v>
      </c>
      <c r="K39" s="11"/>
      <c r="L39" s="21">
        <v>170</v>
      </c>
      <c r="M39" s="21">
        <f t="shared" si="1"/>
        <v>6120</v>
      </c>
      <c r="N39" s="11"/>
      <c r="O39" s="11"/>
      <c r="P39" s="11"/>
      <c r="Q39" s="11"/>
      <c r="R39" s="11"/>
      <c r="S39" s="11"/>
      <c r="T39" s="11"/>
    </row>
    <row r="40" ht="18" customHeight="1" spans="1:20">
      <c r="A40" s="11"/>
      <c r="B40" s="11"/>
      <c r="C40" s="18"/>
      <c r="D40" s="13"/>
      <c r="E40" s="14"/>
      <c r="F40" s="14">
        <v>40909</v>
      </c>
      <c r="G40" s="13">
        <v>42369</v>
      </c>
      <c r="H40" s="15" t="s">
        <v>20</v>
      </c>
      <c r="I40" s="11">
        <v>3</v>
      </c>
      <c r="J40" s="11">
        <v>48</v>
      </c>
      <c r="K40" s="11"/>
      <c r="L40" s="21">
        <v>234</v>
      </c>
      <c r="M40" s="21">
        <f t="shared" si="1"/>
        <v>11232</v>
      </c>
      <c r="N40" s="11"/>
      <c r="O40" s="11"/>
      <c r="P40" s="11"/>
      <c r="Q40" s="11"/>
      <c r="R40" s="11"/>
      <c r="S40" s="11"/>
      <c r="T40" s="11"/>
    </row>
    <row r="41" ht="18" customHeight="1" spans="1:20">
      <c r="A41" s="11">
        <f>MAX(A$4:A40)+1</f>
        <v>14</v>
      </c>
      <c r="B41" s="11" t="s">
        <v>80</v>
      </c>
      <c r="C41" s="12" t="s">
        <v>81</v>
      </c>
      <c r="D41" s="13">
        <v>41518</v>
      </c>
      <c r="E41" s="13">
        <v>41518</v>
      </c>
      <c r="F41" s="14">
        <v>41548</v>
      </c>
      <c r="G41" s="13">
        <v>42369</v>
      </c>
      <c r="H41" s="15" t="s">
        <v>279</v>
      </c>
      <c r="I41" s="11">
        <v>2</v>
      </c>
      <c r="J41" s="11">
        <v>27</v>
      </c>
      <c r="K41" s="11">
        <f t="shared" ref="K41:K45" si="6">SUM(J41:J662)-SUM(K42:K662)</f>
        <v>27</v>
      </c>
      <c r="L41" s="21">
        <v>207</v>
      </c>
      <c r="M41" s="21">
        <f t="shared" si="1"/>
        <v>5589</v>
      </c>
      <c r="N41" s="21">
        <f t="shared" ref="N41:N45" si="7">SUM(M41:M662)-SUM(N42:N662)</f>
        <v>5589</v>
      </c>
      <c r="O41" s="135" t="s">
        <v>431</v>
      </c>
      <c r="P41" s="11" t="s">
        <v>432</v>
      </c>
      <c r="Q41" s="135" t="s">
        <v>433</v>
      </c>
      <c r="R41" s="11" t="s">
        <v>394</v>
      </c>
      <c r="S41" s="11" t="s">
        <v>397</v>
      </c>
      <c r="T41" s="11" t="s">
        <v>396</v>
      </c>
    </row>
    <row r="42" ht="18" customHeight="1" spans="1:20">
      <c r="A42" s="11">
        <f>MAX(A$4:A41)+1</f>
        <v>15</v>
      </c>
      <c r="B42" s="11" t="s">
        <v>82</v>
      </c>
      <c r="C42" s="16"/>
      <c r="D42" s="13">
        <v>40391</v>
      </c>
      <c r="E42" s="13">
        <v>40391</v>
      </c>
      <c r="F42" s="14">
        <v>40422</v>
      </c>
      <c r="G42" s="13">
        <v>40908</v>
      </c>
      <c r="H42" s="15" t="s">
        <v>279</v>
      </c>
      <c r="I42" s="11">
        <v>1</v>
      </c>
      <c r="J42" s="11">
        <v>16</v>
      </c>
      <c r="K42" s="11">
        <f t="shared" si="6"/>
        <v>64</v>
      </c>
      <c r="L42" s="21">
        <v>150</v>
      </c>
      <c r="M42" s="21">
        <f t="shared" si="1"/>
        <v>2400</v>
      </c>
      <c r="N42" s="11">
        <f t="shared" si="7"/>
        <v>12363</v>
      </c>
      <c r="O42" s="11" t="s">
        <v>434</v>
      </c>
      <c r="P42" s="11" t="s">
        <v>422</v>
      </c>
      <c r="Q42" s="11" t="s">
        <v>396</v>
      </c>
      <c r="R42" s="11" t="s">
        <v>394</v>
      </c>
      <c r="S42" s="11" t="s">
        <v>396</v>
      </c>
      <c r="T42" s="11" t="s">
        <v>396</v>
      </c>
    </row>
    <row r="43" ht="18" customHeight="1" spans="1:20">
      <c r="A43" s="11"/>
      <c r="B43" s="11"/>
      <c r="C43" s="16"/>
      <c r="D43" s="13"/>
      <c r="E43" s="13"/>
      <c r="F43" s="14">
        <v>40909</v>
      </c>
      <c r="G43" s="13" t="s">
        <v>435</v>
      </c>
      <c r="H43" s="15" t="s">
        <v>279</v>
      </c>
      <c r="I43" s="11">
        <v>3</v>
      </c>
      <c r="J43" s="11">
        <v>47</v>
      </c>
      <c r="K43" s="11"/>
      <c r="L43" s="21">
        <v>207</v>
      </c>
      <c r="M43" s="21">
        <f t="shared" si="1"/>
        <v>9729</v>
      </c>
      <c r="N43" s="11"/>
      <c r="O43" s="11"/>
      <c r="P43" s="11"/>
      <c r="Q43" s="11"/>
      <c r="R43" s="11"/>
      <c r="S43" s="11"/>
      <c r="T43" s="11"/>
    </row>
    <row r="44" ht="18" customHeight="1" spans="1:20">
      <c r="A44" s="11"/>
      <c r="B44" s="11"/>
      <c r="C44" s="16"/>
      <c r="D44" s="13"/>
      <c r="E44" s="13"/>
      <c r="F44" s="14">
        <v>42339</v>
      </c>
      <c r="G44" s="13">
        <v>42369</v>
      </c>
      <c r="H44" s="15" t="s">
        <v>20</v>
      </c>
      <c r="I44" s="11">
        <v>0</v>
      </c>
      <c r="J44" s="11">
        <v>1</v>
      </c>
      <c r="K44" s="11"/>
      <c r="L44" s="21">
        <v>234</v>
      </c>
      <c r="M44" s="21">
        <f t="shared" si="1"/>
        <v>234</v>
      </c>
      <c r="N44" s="11"/>
      <c r="O44" s="11"/>
      <c r="P44" s="11"/>
      <c r="Q44" s="11"/>
      <c r="R44" s="11"/>
      <c r="S44" s="11"/>
      <c r="T44" s="11"/>
    </row>
    <row r="45" ht="18" customHeight="1" spans="1:20">
      <c r="A45" s="11">
        <f>MAX(A$4:A44)+1</f>
        <v>16</v>
      </c>
      <c r="B45" s="11" t="s">
        <v>83</v>
      </c>
      <c r="C45" s="16"/>
      <c r="D45" s="13">
        <v>39387</v>
      </c>
      <c r="E45" s="13">
        <v>39387</v>
      </c>
      <c r="F45" s="14">
        <v>39417</v>
      </c>
      <c r="G45" s="13" t="s">
        <v>436</v>
      </c>
      <c r="H45" s="15" t="s">
        <v>279</v>
      </c>
      <c r="I45" s="11">
        <v>2</v>
      </c>
      <c r="J45" s="11">
        <v>34</v>
      </c>
      <c r="K45" s="11">
        <f t="shared" si="6"/>
        <v>97</v>
      </c>
      <c r="L45" s="21">
        <v>150</v>
      </c>
      <c r="M45" s="21">
        <f t="shared" si="1"/>
        <v>5100</v>
      </c>
      <c r="N45" s="11">
        <f t="shared" si="7"/>
        <v>18882</v>
      </c>
      <c r="O45" s="135" t="s">
        <v>437</v>
      </c>
      <c r="P45" s="11" t="s">
        <v>438</v>
      </c>
      <c r="Q45" s="135" t="s">
        <v>439</v>
      </c>
      <c r="R45" s="11" t="s">
        <v>394</v>
      </c>
      <c r="S45" s="11" t="s">
        <v>397</v>
      </c>
      <c r="T45" s="11" t="s">
        <v>396</v>
      </c>
    </row>
    <row r="46" ht="18" customHeight="1" spans="1:20">
      <c r="A46" s="11"/>
      <c r="B46" s="11"/>
      <c r="C46" s="16"/>
      <c r="D46" s="13"/>
      <c r="E46" s="13"/>
      <c r="F46" s="14">
        <v>40452</v>
      </c>
      <c r="G46" s="13">
        <v>40908</v>
      </c>
      <c r="H46" s="15" t="s">
        <v>20</v>
      </c>
      <c r="I46" s="11">
        <v>1</v>
      </c>
      <c r="J46" s="11">
        <v>15</v>
      </c>
      <c r="K46" s="11"/>
      <c r="L46" s="21">
        <v>170</v>
      </c>
      <c r="M46" s="21">
        <f t="shared" si="1"/>
        <v>2550</v>
      </c>
      <c r="N46" s="11"/>
      <c r="O46" s="11"/>
      <c r="P46" s="11"/>
      <c r="Q46" s="11"/>
      <c r="R46" s="11"/>
      <c r="S46" s="11"/>
      <c r="T46" s="11"/>
    </row>
    <row r="47" ht="18" customHeight="1" spans="1:20">
      <c r="A47" s="11"/>
      <c r="B47" s="11"/>
      <c r="C47" s="18"/>
      <c r="D47" s="13"/>
      <c r="E47" s="13"/>
      <c r="F47" s="14">
        <v>40909</v>
      </c>
      <c r="G47" s="13">
        <v>42369</v>
      </c>
      <c r="H47" s="15" t="s">
        <v>20</v>
      </c>
      <c r="I47" s="11">
        <v>3</v>
      </c>
      <c r="J47" s="11">
        <v>48</v>
      </c>
      <c r="K47" s="11"/>
      <c r="L47" s="21">
        <v>234</v>
      </c>
      <c r="M47" s="21">
        <f t="shared" si="1"/>
        <v>11232</v>
      </c>
      <c r="N47" s="11"/>
      <c r="O47" s="11"/>
      <c r="P47" s="11"/>
      <c r="Q47" s="11"/>
      <c r="R47" s="11"/>
      <c r="S47" s="11"/>
      <c r="T47" s="11"/>
    </row>
    <row r="48" ht="18" customHeight="1" spans="1:20">
      <c r="A48" s="11">
        <f>MAX(A$4:A47)+1</f>
        <v>17</v>
      </c>
      <c r="B48" s="11" t="s">
        <v>84</v>
      </c>
      <c r="C48" s="12" t="s">
        <v>81</v>
      </c>
      <c r="D48" s="14">
        <v>39387</v>
      </c>
      <c r="E48" s="14">
        <v>39387</v>
      </c>
      <c r="F48" s="14">
        <v>39417</v>
      </c>
      <c r="G48" s="13">
        <v>40908</v>
      </c>
      <c r="H48" s="15" t="s">
        <v>279</v>
      </c>
      <c r="I48" s="11">
        <v>4</v>
      </c>
      <c r="J48" s="11">
        <v>49</v>
      </c>
      <c r="K48" s="11">
        <f>SUM(J48:J669)-SUM(K49:K669)</f>
        <v>97</v>
      </c>
      <c r="L48" s="21">
        <v>150</v>
      </c>
      <c r="M48" s="21">
        <f t="shared" si="1"/>
        <v>7350</v>
      </c>
      <c r="N48" s="11">
        <f>SUM(M48:M669)-SUM(N49:N669)</f>
        <v>17934</v>
      </c>
      <c r="O48" s="135" t="s">
        <v>440</v>
      </c>
      <c r="P48" s="11" t="s">
        <v>441</v>
      </c>
      <c r="Q48" s="135" t="s">
        <v>442</v>
      </c>
      <c r="R48" s="11" t="s">
        <v>394</v>
      </c>
      <c r="S48" s="11" t="s">
        <v>397</v>
      </c>
      <c r="T48" s="11" t="s">
        <v>396</v>
      </c>
    </row>
    <row r="49" ht="18" customHeight="1" spans="1:20">
      <c r="A49" s="11"/>
      <c r="B49" s="11"/>
      <c r="C49" s="16"/>
      <c r="D49" s="14"/>
      <c r="E49" s="14"/>
      <c r="F49" s="14">
        <v>40909</v>
      </c>
      <c r="G49" s="13">
        <v>41639</v>
      </c>
      <c r="H49" s="15" t="s">
        <v>279</v>
      </c>
      <c r="I49" s="11">
        <v>1</v>
      </c>
      <c r="J49" s="11">
        <v>24</v>
      </c>
      <c r="K49" s="11"/>
      <c r="L49" s="21">
        <v>207</v>
      </c>
      <c r="M49" s="21">
        <f t="shared" si="1"/>
        <v>4968</v>
      </c>
      <c r="N49" s="11"/>
      <c r="O49" s="11"/>
      <c r="P49" s="11"/>
      <c r="Q49" s="11"/>
      <c r="R49" s="11"/>
      <c r="S49" s="11"/>
      <c r="T49" s="11"/>
    </row>
    <row r="50" ht="18" customHeight="1" spans="1:20">
      <c r="A50" s="11"/>
      <c r="B50" s="11"/>
      <c r="C50" s="16"/>
      <c r="D50" s="14"/>
      <c r="E50" s="14"/>
      <c r="F50" s="14">
        <v>41640</v>
      </c>
      <c r="G50" s="13">
        <v>42369</v>
      </c>
      <c r="H50" s="15" t="s">
        <v>20</v>
      </c>
      <c r="I50" s="11">
        <v>1</v>
      </c>
      <c r="J50" s="11">
        <v>24</v>
      </c>
      <c r="K50" s="11"/>
      <c r="L50" s="21">
        <v>234</v>
      </c>
      <c r="M50" s="21">
        <f t="shared" si="1"/>
        <v>5616</v>
      </c>
      <c r="N50" s="11"/>
      <c r="O50" s="11"/>
      <c r="P50" s="11"/>
      <c r="Q50" s="11"/>
      <c r="R50" s="11"/>
      <c r="S50" s="11"/>
      <c r="T50" s="11"/>
    </row>
    <row r="51" ht="18" customHeight="1" spans="1:20">
      <c r="A51" s="11">
        <f>MAX(A$4:A50)+1</f>
        <v>18</v>
      </c>
      <c r="B51" s="11" t="s">
        <v>85</v>
      </c>
      <c r="C51" s="16"/>
      <c r="D51" s="13">
        <v>40391</v>
      </c>
      <c r="E51" s="14">
        <v>40391</v>
      </c>
      <c r="F51" s="14">
        <v>40422</v>
      </c>
      <c r="G51" s="13">
        <v>40908</v>
      </c>
      <c r="H51" s="15" t="s">
        <v>279</v>
      </c>
      <c r="I51" s="11">
        <v>1</v>
      </c>
      <c r="J51" s="11">
        <v>16</v>
      </c>
      <c r="K51" s="11">
        <f>SUM(J51:J672)-SUM(K52:K672)</f>
        <v>64</v>
      </c>
      <c r="L51" s="21">
        <v>150</v>
      </c>
      <c r="M51" s="21">
        <f t="shared" si="1"/>
        <v>2400</v>
      </c>
      <c r="N51" s="11">
        <f>SUM(M51:M672)-SUM(N52:N672)</f>
        <v>13335</v>
      </c>
      <c r="O51" s="135" t="s">
        <v>443</v>
      </c>
      <c r="P51" s="11" t="s">
        <v>335</v>
      </c>
      <c r="Q51" s="135" t="s">
        <v>444</v>
      </c>
      <c r="R51" s="11" t="s">
        <v>394</v>
      </c>
      <c r="S51" s="11" t="s">
        <v>398</v>
      </c>
      <c r="T51" s="11" t="s">
        <v>396</v>
      </c>
    </row>
    <row r="52" ht="18" customHeight="1" spans="1:20">
      <c r="A52" s="11"/>
      <c r="B52" s="11"/>
      <c r="C52" s="16"/>
      <c r="D52" s="13"/>
      <c r="E52" s="14"/>
      <c r="F52" s="14">
        <v>40909</v>
      </c>
      <c r="G52" s="13" t="s">
        <v>445</v>
      </c>
      <c r="H52" s="15" t="s">
        <v>279</v>
      </c>
      <c r="I52" s="11">
        <v>0</v>
      </c>
      <c r="J52" s="11">
        <v>11</v>
      </c>
      <c r="K52" s="11"/>
      <c r="L52" s="21">
        <v>207</v>
      </c>
      <c r="M52" s="21">
        <f t="shared" si="1"/>
        <v>2277</v>
      </c>
      <c r="N52" s="11"/>
      <c r="O52" s="11"/>
      <c r="P52" s="11"/>
      <c r="Q52" s="11"/>
      <c r="R52" s="11"/>
      <c r="S52" s="11"/>
      <c r="T52" s="11"/>
    </row>
    <row r="53" ht="18" customHeight="1" spans="1:20">
      <c r="A53" s="11"/>
      <c r="B53" s="11"/>
      <c r="C53" s="16"/>
      <c r="D53" s="13"/>
      <c r="E53" s="14"/>
      <c r="F53" s="14">
        <v>41244</v>
      </c>
      <c r="G53" s="13">
        <v>42369</v>
      </c>
      <c r="H53" s="15" t="s">
        <v>20</v>
      </c>
      <c r="I53" s="11">
        <v>3</v>
      </c>
      <c r="J53" s="11">
        <v>37</v>
      </c>
      <c r="K53" s="11"/>
      <c r="L53" s="21">
        <v>234</v>
      </c>
      <c r="M53" s="21">
        <f t="shared" si="1"/>
        <v>8658</v>
      </c>
      <c r="N53" s="11"/>
      <c r="O53" s="11"/>
      <c r="P53" s="11"/>
      <c r="Q53" s="11"/>
      <c r="R53" s="11"/>
      <c r="S53" s="11"/>
      <c r="T53" s="11"/>
    </row>
    <row r="54" ht="18" customHeight="1" spans="1:20">
      <c r="A54" s="11">
        <f>MAX(A$4:A53)+1</f>
        <v>19</v>
      </c>
      <c r="B54" s="11" t="s">
        <v>86</v>
      </c>
      <c r="C54" s="16"/>
      <c r="D54" s="13">
        <v>37438</v>
      </c>
      <c r="E54" s="14">
        <v>37438</v>
      </c>
      <c r="F54" s="14">
        <v>37469</v>
      </c>
      <c r="G54" s="13">
        <v>39082</v>
      </c>
      <c r="H54" s="15" t="s">
        <v>87</v>
      </c>
      <c r="I54" s="11">
        <v>4</v>
      </c>
      <c r="J54" s="11">
        <v>53</v>
      </c>
      <c r="K54" s="11">
        <f t="shared" ref="K54:K58" si="8">SUM(J54:J675)-SUM(K55:K675)</f>
        <v>161</v>
      </c>
      <c r="L54" s="21">
        <v>150</v>
      </c>
      <c r="M54" s="21">
        <f t="shared" si="1"/>
        <v>7950</v>
      </c>
      <c r="N54" s="11">
        <f t="shared" ref="N54:N58" si="9">SUM(M54:M675)-SUM(N55:N675)</f>
        <v>29382</v>
      </c>
      <c r="O54" s="135" t="s">
        <v>446</v>
      </c>
      <c r="P54" s="11" t="s">
        <v>338</v>
      </c>
      <c r="Q54" s="135" t="s">
        <v>447</v>
      </c>
      <c r="R54" s="11" t="s">
        <v>394</v>
      </c>
      <c r="S54" s="11" t="s">
        <v>398</v>
      </c>
      <c r="T54" s="11" t="s">
        <v>396</v>
      </c>
    </row>
    <row r="55" ht="18" customHeight="1" spans="1:20">
      <c r="A55" s="11"/>
      <c r="B55" s="11"/>
      <c r="C55" s="16"/>
      <c r="D55" s="13"/>
      <c r="E55" s="14"/>
      <c r="F55" s="14">
        <v>39083</v>
      </c>
      <c r="G55" s="13">
        <v>40908</v>
      </c>
      <c r="H55" s="15" t="s">
        <v>20</v>
      </c>
      <c r="I55" s="11">
        <v>4</v>
      </c>
      <c r="J55" s="11">
        <v>60</v>
      </c>
      <c r="K55" s="11"/>
      <c r="L55" s="21">
        <v>170</v>
      </c>
      <c r="M55" s="21">
        <f t="shared" si="1"/>
        <v>10200</v>
      </c>
      <c r="N55" s="11"/>
      <c r="O55" s="11"/>
      <c r="P55" s="11"/>
      <c r="Q55" s="11"/>
      <c r="R55" s="11"/>
      <c r="S55" s="11"/>
      <c r="T55" s="11"/>
    </row>
    <row r="56" ht="18" customHeight="1" spans="1:20">
      <c r="A56" s="11"/>
      <c r="B56" s="11"/>
      <c r="C56" s="16"/>
      <c r="D56" s="13"/>
      <c r="E56" s="14"/>
      <c r="F56" s="14">
        <v>40909</v>
      </c>
      <c r="G56" s="13">
        <v>42369</v>
      </c>
      <c r="H56" s="15" t="s">
        <v>20</v>
      </c>
      <c r="I56" s="11">
        <v>3</v>
      </c>
      <c r="J56" s="11">
        <v>48</v>
      </c>
      <c r="K56" s="11"/>
      <c r="L56" s="21">
        <v>234</v>
      </c>
      <c r="M56" s="21">
        <f t="shared" si="1"/>
        <v>11232</v>
      </c>
      <c r="N56" s="11"/>
      <c r="O56" s="11"/>
      <c r="P56" s="11"/>
      <c r="Q56" s="11"/>
      <c r="R56" s="11"/>
      <c r="S56" s="11"/>
      <c r="T56" s="11"/>
    </row>
    <row r="57" ht="18" customHeight="1" spans="1:20">
      <c r="A57" s="11">
        <f>MAX(A$4:A56)+1</f>
        <v>20</v>
      </c>
      <c r="B57" s="11" t="s">
        <v>88</v>
      </c>
      <c r="C57" s="16"/>
      <c r="D57" s="13">
        <v>41456</v>
      </c>
      <c r="E57" s="14">
        <v>41456</v>
      </c>
      <c r="F57" s="14">
        <v>41487</v>
      </c>
      <c r="G57" s="13">
        <v>42369</v>
      </c>
      <c r="H57" s="15" t="s">
        <v>279</v>
      </c>
      <c r="I57" s="11">
        <v>2</v>
      </c>
      <c r="J57" s="11">
        <v>29</v>
      </c>
      <c r="K57" s="11">
        <f t="shared" si="8"/>
        <v>29</v>
      </c>
      <c r="L57" s="21">
        <v>207</v>
      </c>
      <c r="M57" s="21">
        <f t="shared" si="1"/>
        <v>6003</v>
      </c>
      <c r="N57" s="21">
        <f t="shared" si="9"/>
        <v>6003</v>
      </c>
      <c r="O57" s="135" t="s">
        <v>448</v>
      </c>
      <c r="P57" s="11" t="s">
        <v>449</v>
      </c>
      <c r="Q57" s="135" t="s">
        <v>450</v>
      </c>
      <c r="R57" s="11" t="s">
        <v>394</v>
      </c>
      <c r="S57" s="11" t="s">
        <v>397</v>
      </c>
      <c r="T57" s="11" t="s">
        <v>396</v>
      </c>
    </row>
    <row r="58" ht="18" customHeight="1" spans="1:20">
      <c r="A58" s="11">
        <f>MAX(A$4:A57)+1</f>
        <v>21</v>
      </c>
      <c r="B58" s="11" t="s">
        <v>89</v>
      </c>
      <c r="C58" s="16"/>
      <c r="D58" s="13">
        <v>39692</v>
      </c>
      <c r="E58" s="14">
        <v>39692</v>
      </c>
      <c r="F58" s="14">
        <v>39722</v>
      </c>
      <c r="G58" s="13">
        <v>40908</v>
      </c>
      <c r="H58" s="15" t="s">
        <v>279</v>
      </c>
      <c r="I58" s="11">
        <v>3</v>
      </c>
      <c r="J58" s="11">
        <v>39</v>
      </c>
      <c r="K58" s="22">
        <f t="shared" si="8"/>
        <v>87</v>
      </c>
      <c r="L58" s="21">
        <v>150</v>
      </c>
      <c r="M58" s="21">
        <f t="shared" si="1"/>
        <v>5850</v>
      </c>
      <c r="N58" s="11">
        <f t="shared" si="9"/>
        <v>15786</v>
      </c>
      <c r="O58" s="135" t="s">
        <v>417</v>
      </c>
      <c r="P58" s="11" t="s">
        <v>70</v>
      </c>
      <c r="Q58" s="135" t="s">
        <v>416</v>
      </c>
      <c r="R58" s="11" t="s">
        <v>394</v>
      </c>
      <c r="S58" s="11" t="s">
        <v>398</v>
      </c>
      <c r="T58" s="11" t="s">
        <v>396</v>
      </c>
    </row>
    <row r="59" ht="18" customHeight="1" spans="1:20">
      <c r="A59" s="11"/>
      <c r="B59" s="11"/>
      <c r="C59" s="16"/>
      <c r="D59" s="13"/>
      <c r="E59" s="14"/>
      <c r="F59" s="14">
        <v>40909</v>
      </c>
      <c r="G59" s="13">
        <v>42369</v>
      </c>
      <c r="H59" s="15" t="s">
        <v>279</v>
      </c>
      <c r="I59" s="11">
        <v>3</v>
      </c>
      <c r="J59" s="11">
        <v>48</v>
      </c>
      <c r="K59" s="22"/>
      <c r="L59" s="21">
        <v>207</v>
      </c>
      <c r="M59" s="21">
        <f t="shared" si="1"/>
        <v>9936</v>
      </c>
      <c r="N59" s="11"/>
      <c r="O59" s="11"/>
      <c r="P59" s="11"/>
      <c r="Q59" s="11"/>
      <c r="R59" s="11"/>
      <c r="S59" s="11"/>
      <c r="T59" s="11"/>
    </row>
    <row r="60" ht="18" customHeight="1" spans="1:20">
      <c r="A60" s="11">
        <f>MAX(A$4:A59)+1</f>
        <v>22</v>
      </c>
      <c r="B60" s="11" t="s">
        <v>451</v>
      </c>
      <c r="C60" s="16"/>
      <c r="D60" s="13">
        <v>38565</v>
      </c>
      <c r="E60" s="14">
        <v>42186</v>
      </c>
      <c r="F60" s="14">
        <v>42217</v>
      </c>
      <c r="G60" s="13">
        <v>42369</v>
      </c>
      <c r="H60" s="15" t="s">
        <v>279</v>
      </c>
      <c r="I60" s="11">
        <v>0</v>
      </c>
      <c r="J60" s="11">
        <v>5</v>
      </c>
      <c r="K60" s="11">
        <f t="shared" ref="K60:K62" si="10">SUM(J60:J681)-SUM(K61:K681)</f>
        <v>5</v>
      </c>
      <c r="L60" s="21">
        <v>207</v>
      </c>
      <c r="M60" s="21">
        <f t="shared" si="1"/>
        <v>1035</v>
      </c>
      <c r="N60" s="11">
        <f t="shared" ref="N60:N62" si="11">SUM(M60:M681)-SUM(N61:N681)</f>
        <v>1035</v>
      </c>
      <c r="O60" s="135" t="s">
        <v>452</v>
      </c>
      <c r="P60" s="11" t="s">
        <v>453</v>
      </c>
      <c r="Q60" s="135" t="s">
        <v>454</v>
      </c>
      <c r="R60" s="11" t="s">
        <v>405</v>
      </c>
      <c r="S60" s="11" t="s">
        <v>397</v>
      </c>
      <c r="T60" s="11" t="s">
        <v>396</v>
      </c>
    </row>
    <row r="61" ht="18" customHeight="1" spans="1:20">
      <c r="A61" s="11">
        <f>MAX(A$4:A60)+1</f>
        <v>23</v>
      </c>
      <c r="B61" s="11" t="s">
        <v>90</v>
      </c>
      <c r="C61" s="18"/>
      <c r="D61" s="13">
        <v>41456</v>
      </c>
      <c r="E61" s="14">
        <v>41456</v>
      </c>
      <c r="F61" s="14">
        <v>41487</v>
      </c>
      <c r="G61" s="13">
        <v>42369</v>
      </c>
      <c r="H61" s="15" t="s">
        <v>279</v>
      </c>
      <c r="I61" s="11">
        <v>2</v>
      </c>
      <c r="J61" s="11">
        <v>29</v>
      </c>
      <c r="K61" s="11">
        <f t="shared" si="10"/>
        <v>29</v>
      </c>
      <c r="L61" s="21">
        <v>207</v>
      </c>
      <c r="M61" s="21">
        <f t="shared" si="1"/>
        <v>6003</v>
      </c>
      <c r="N61" s="21">
        <f t="shared" si="11"/>
        <v>6003</v>
      </c>
      <c r="O61" s="135" t="s">
        <v>455</v>
      </c>
      <c r="P61" s="11" t="s">
        <v>456</v>
      </c>
      <c r="Q61" s="135" t="s">
        <v>457</v>
      </c>
      <c r="R61" s="11" t="s">
        <v>394</v>
      </c>
      <c r="S61" s="11" t="s">
        <v>458</v>
      </c>
      <c r="T61" s="11" t="s">
        <v>396</v>
      </c>
    </row>
    <row r="62" ht="18" customHeight="1" spans="1:20">
      <c r="A62" s="11">
        <f>MAX(A$4:A61)+1</f>
        <v>24</v>
      </c>
      <c r="B62" s="11" t="s">
        <v>91</v>
      </c>
      <c r="C62" s="12" t="s">
        <v>92</v>
      </c>
      <c r="D62" s="13">
        <v>37104</v>
      </c>
      <c r="E62" s="14">
        <v>37104</v>
      </c>
      <c r="F62" s="14">
        <v>37135</v>
      </c>
      <c r="G62" s="13">
        <v>40755</v>
      </c>
      <c r="H62" s="15" t="s">
        <v>279</v>
      </c>
      <c r="I62" s="11">
        <v>9</v>
      </c>
      <c r="J62" s="11">
        <v>119</v>
      </c>
      <c r="K62" s="11">
        <f t="shared" si="10"/>
        <v>172</v>
      </c>
      <c r="L62" s="21">
        <v>150</v>
      </c>
      <c r="M62" s="21">
        <f t="shared" si="1"/>
        <v>17850</v>
      </c>
      <c r="N62" s="11">
        <f t="shared" si="11"/>
        <v>29932</v>
      </c>
      <c r="O62" s="135" t="s">
        <v>459</v>
      </c>
      <c r="P62" s="11" t="s">
        <v>460</v>
      </c>
      <c r="Q62" s="11" t="s">
        <v>461</v>
      </c>
      <c r="R62" s="11" t="s">
        <v>394</v>
      </c>
      <c r="S62" s="11" t="s">
        <v>462</v>
      </c>
      <c r="T62" s="11" t="s">
        <v>396</v>
      </c>
    </row>
    <row r="63" ht="18" customHeight="1" spans="1:20">
      <c r="A63" s="11"/>
      <c r="B63" s="11"/>
      <c r="C63" s="16"/>
      <c r="D63" s="13"/>
      <c r="E63" s="14"/>
      <c r="F63" s="14">
        <v>40756</v>
      </c>
      <c r="G63" s="13">
        <v>40908</v>
      </c>
      <c r="H63" s="15" t="s">
        <v>25</v>
      </c>
      <c r="I63" s="11">
        <v>0</v>
      </c>
      <c r="J63" s="11">
        <v>5</v>
      </c>
      <c r="K63" s="11"/>
      <c r="L63" s="21">
        <v>170</v>
      </c>
      <c r="M63" s="21">
        <f t="shared" si="1"/>
        <v>850</v>
      </c>
      <c r="N63" s="11"/>
      <c r="O63" s="11"/>
      <c r="P63" s="11"/>
      <c r="Q63" s="11"/>
      <c r="R63" s="11"/>
      <c r="S63" s="11"/>
      <c r="T63" s="11"/>
    </row>
    <row r="64" ht="18" customHeight="1" spans="1:20">
      <c r="A64" s="11"/>
      <c r="B64" s="11"/>
      <c r="C64" s="16"/>
      <c r="D64" s="13"/>
      <c r="E64" s="14"/>
      <c r="F64" s="14">
        <v>40909</v>
      </c>
      <c r="G64" s="13">
        <v>42369</v>
      </c>
      <c r="H64" s="15" t="s">
        <v>63</v>
      </c>
      <c r="I64" s="11">
        <v>3</v>
      </c>
      <c r="J64" s="11">
        <v>48</v>
      </c>
      <c r="K64" s="11"/>
      <c r="L64" s="21">
        <v>234</v>
      </c>
      <c r="M64" s="21">
        <f t="shared" si="1"/>
        <v>11232</v>
      </c>
      <c r="N64" s="11"/>
      <c r="O64" s="11"/>
      <c r="P64" s="11"/>
      <c r="Q64" s="11"/>
      <c r="R64" s="11"/>
      <c r="S64" s="11"/>
      <c r="T64" s="11"/>
    </row>
    <row r="65" ht="18" customHeight="1" spans="1:20">
      <c r="A65" s="11">
        <f>MAX(A$4:A64)+1</f>
        <v>25</v>
      </c>
      <c r="B65" s="11" t="s">
        <v>93</v>
      </c>
      <c r="C65" s="16"/>
      <c r="D65" s="13">
        <v>40603</v>
      </c>
      <c r="E65" s="14">
        <v>40603</v>
      </c>
      <c r="F65" s="14">
        <v>40634</v>
      </c>
      <c r="G65" s="13">
        <v>40908</v>
      </c>
      <c r="H65" s="15" t="s">
        <v>279</v>
      </c>
      <c r="I65" s="11">
        <v>0</v>
      </c>
      <c r="J65" s="11">
        <v>9</v>
      </c>
      <c r="K65" s="11">
        <f t="shared" ref="K65:K69" si="12">SUM(J65:J686)-SUM(K66:K686)</f>
        <v>57</v>
      </c>
      <c r="L65" s="21">
        <v>150</v>
      </c>
      <c r="M65" s="21">
        <f t="shared" si="1"/>
        <v>1350</v>
      </c>
      <c r="N65" s="11">
        <f t="shared" ref="N65:N69" si="13">SUM(M65:M686)-SUM(N66:N686)</f>
        <v>11286</v>
      </c>
      <c r="O65" s="11" t="s">
        <v>426</v>
      </c>
      <c r="P65" s="11" t="s">
        <v>76</v>
      </c>
      <c r="Q65" s="135" t="s">
        <v>425</v>
      </c>
      <c r="R65" s="11" t="s">
        <v>394</v>
      </c>
      <c r="S65" s="11" t="s">
        <v>398</v>
      </c>
      <c r="T65" s="11" t="s">
        <v>396</v>
      </c>
    </row>
    <row r="66" ht="18" customHeight="1" spans="1:20">
      <c r="A66" s="11"/>
      <c r="B66" s="11"/>
      <c r="C66" s="16"/>
      <c r="D66" s="13"/>
      <c r="E66" s="14"/>
      <c r="F66" s="14">
        <v>40909</v>
      </c>
      <c r="G66" s="13">
        <v>42369</v>
      </c>
      <c r="H66" s="15" t="s">
        <v>279</v>
      </c>
      <c r="I66" s="11">
        <v>3</v>
      </c>
      <c r="J66" s="11">
        <v>48</v>
      </c>
      <c r="K66" s="11"/>
      <c r="L66" s="21">
        <v>207</v>
      </c>
      <c r="M66" s="21">
        <f t="shared" si="1"/>
        <v>9936</v>
      </c>
      <c r="N66" s="11"/>
      <c r="O66" s="11"/>
      <c r="P66" s="11"/>
      <c r="Q66" s="11"/>
      <c r="R66" s="11"/>
      <c r="S66" s="11"/>
      <c r="T66" s="11"/>
    </row>
    <row r="67" ht="18" customHeight="1" spans="1:20">
      <c r="A67" s="11">
        <f>MAX(A$4:A66)+1</f>
        <v>26</v>
      </c>
      <c r="B67" s="11" t="s">
        <v>94</v>
      </c>
      <c r="C67" s="18"/>
      <c r="D67" s="13">
        <v>41091</v>
      </c>
      <c r="E67" s="14">
        <v>41091</v>
      </c>
      <c r="F67" s="14">
        <v>41122</v>
      </c>
      <c r="G67" s="13">
        <v>42369</v>
      </c>
      <c r="H67" s="15" t="s">
        <v>279</v>
      </c>
      <c r="I67" s="11">
        <v>3</v>
      </c>
      <c r="J67" s="11">
        <v>41</v>
      </c>
      <c r="K67" s="11">
        <f t="shared" si="12"/>
        <v>41</v>
      </c>
      <c r="L67" s="21">
        <v>207</v>
      </c>
      <c r="M67" s="21">
        <f t="shared" si="1"/>
        <v>8487</v>
      </c>
      <c r="N67" s="11">
        <f t="shared" si="13"/>
        <v>8487</v>
      </c>
      <c r="O67" s="135" t="s">
        <v>463</v>
      </c>
      <c r="P67" s="11" t="s">
        <v>464</v>
      </c>
      <c r="Q67" s="135" t="s">
        <v>463</v>
      </c>
      <c r="R67" s="11" t="s">
        <v>394</v>
      </c>
      <c r="S67" s="37" t="s">
        <v>465</v>
      </c>
      <c r="T67" s="11" t="s">
        <v>396</v>
      </c>
    </row>
    <row r="68" ht="18" customHeight="1" spans="1:20">
      <c r="A68" s="11">
        <f>MAX(A$4:A67)+1</f>
        <v>27</v>
      </c>
      <c r="B68" s="11" t="s">
        <v>95</v>
      </c>
      <c r="C68" s="12" t="s">
        <v>96</v>
      </c>
      <c r="D68" s="13">
        <v>41456</v>
      </c>
      <c r="E68" s="14">
        <v>41456</v>
      </c>
      <c r="F68" s="14">
        <v>41487</v>
      </c>
      <c r="G68" s="13">
        <v>42369</v>
      </c>
      <c r="H68" s="15" t="s">
        <v>279</v>
      </c>
      <c r="I68" s="11">
        <v>2</v>
      </c>
      <c r="J68" s="11">
        <v>29</v>
      </c>
      <c r="K68" s="11">
        <f t="shared" si="12"/>
        <v>29</v>
      </c>
      <c r="L68" s="21">
        <v>207</v>
      </c>
      <c r="M68" s="21">
        <f t="shared" si="1"/>
        <v>6003</v>
      </c>
      <c r="N68" s="21">
        <f t="shared" si="13"/>
        <v>6003</v>
      </c>
      <c r="O68" s="135" t="s">
        <v>466</v>
      </c>
      <c r="P68" s="11" t="s">
        <v>467</v>
      </c>
      <c r="Q68" s="135" t="s">
        <v>468</v>
      </c>
      <c r="R68" s="11" t="s">
        <v>394</v>
      </c>
      <c r="S68" s="11" t="s">
        <v>397</v>
      </c>
      <c r="T68" s="11" t="s">
        <v>396</v>
      </c>
    </row>
    <row r="69" ht="18" customHeight="1" spans="1:20">
      <c r="A69" s="11">
        <f>MAX(A$4:A68)+1</f>
        <v>28</v>
      </c>
      <c r="B69" s="11" t="s">
        <v>97</v>
      </c>
      <c r="C69" s="16"/>
      <c r="D69" s="13">
        <v>39387</v>
      </c>
      <c r="E69" s="13">
        <v>39387</v>
      </c>
      <c r="F69" s="14">
        <v>39417</v>
      </c>
      <c r="G69" s="13">
        <v>40908</v>
      </c>
      <c r="H69" s="15" t="s">
        <v>279</v>
      </c>
      <c r="I69" s="11">
        <v>4</v>
      </c>
      <c r="J69" s="11">
        <v>49</v>
      </c>
      <c r="K69" s="11">
        <f t="shared" si="12"/>
        <v>97</v>
      </c>
      <c r="L69" s="21">
        <v>150</v>
      </c>
      <c r="M69" s="21">
        <f t="shared" ref="M69:M132" si="14">L69*J69</f>
        <v>7350</v>
      </c>
      <c r="N69" s="11">
        <f t="shared" si="13"/>
        <v>18285</v>
      </c>
      <c r="O69" s="135" t="s">
        <v>469</v>
      </c>
      <c r="P69" s="11" t="s">
        <v>396</v>
      </c>
      <c r="Q69" s="11" t="s">
        <v>396</v>
      </c>
      <c r="R69" s="11" t="s">
        <v>394</v>
      </c>
      <c r="S69" s="11" t="s">
        <v>396</v>
      </c>
      <c r="T69" s="11" t="s">
        <v>396</v>
      </c>
    </row>
    <row r="70" ht="18" customHeight="1" spans="1:20">
      <c r="A70" s="11"/>
      <c r="B70" s="11"/>
      <c r="C70" s="16"/>
      <c r="D70" s="13"/>
      <c r="E70" s="13"/>
      <c r="F70" s="14">
        <v>40909</v>
      </c>
      <c r="G70" s="13" t="s">
        <v>445</v>
      </c>
      <c r="H70" s="15" t="s">
        <v>279</v>
      </c>
      <c r="I70" s="11">
        <v>0</v>
      </c>
      <c r="J70" s="11">
        <v>11</v>
      </c>
      <c r="K70" s="11"/>
      <c r="L70" s="21">
        <v>207</v>
      </c>
      <c r="M70" s="21">
        <f t="shared" si="14"/>
        <v>2277</v>
      </c>
      <c r="N70" s="11"/>
      <c r="O70" s="11"/>
      <c r="P70" s="11"/>
      <c r="Q70" s="11"/>
      <c r="R70" s="11"/>
      <c r="S70" s="11"/>
      <c r="T70" s="11"/>
    </row>
    <row r="71" ht="18" customHeight="1" spans="1:20">
      <c r="A71" s="11"/>
      <c r="B71" s="11"/>
      <c r="C71" s="18"/>
      <c r="D71" s="13"/>
      <c r="E71" s="13"/>
      <c r="F71" s="14">
        <v>41244</v>
      </c>
      <c r="G71" s="13">
        <v>42369</v>
      </c>
      <c r="H71" s="15" t="s">
        <v>20</v>
      </c>
      <c r="I71" s="11">
        <v>3</v>
      </c>
      <c r="J71" s="11">
        <v>37</v>
      </c>
      <c r="K71" s="11"/>
      <c r="L71" s="21">
        <v>234</v>
      </c>
      <c r="M71" s="21">
        <f t="shared" si="14"/>
        <v>8658</v>
      </c>
      <c r="N71" s="11"/>
      <c r="O71" s="11"/>
      <c r="P71" s="11"/>
      <c r="Q71" s="11"/>
      <c r="R71" s="11"/>
      <c r="S71" s="11"/>
      <c r="T71" s="11"/>
    </row>
    <row r="72" ht="18" customHeight="1" spans="1:20">
      <c r="A72" s="11">
        <f>MAX(A$4:A71)+1</f>
        <v>29</v>
      </c>
      <c r="B72" s="11" t="s">
        <v>98</v>
      </c>
      <c r="C72" s="11" t="s">
        <v>22</v>
      </c>
      <c r="D72" s="13">
        <v>36923</v>
      </c>
      <c r="E72" s="14">
        <v>40725</v>
      </c>
      <c r="F72" s="14">
        <v>40756</v>
      </c>
      <c r="G72" s="13">
        <v>40908</v>
      </c>
      <c r="H72" s="15" t="s">
        <v>279</v>
      </c>
      <c r="I72" s="11">
        <v>0</v>
      </c>
      <c r="J72" s="11">
        <v>5</v>
      </c>
      <c r="K72" s="11">
        <f t="shared" ref="K72:K75" si="15">SUM(J72:J693)-SUM(K73:K693)</f>
        <v>53</v>
      </c>
      <c r="L72" s="21">
        <v>150</v>
      </c>
      <c r="M72" s="21">
        <f t="shared" si="14"/>
        <v>750</v>
      </c>
      <c r="N72" s="11">
        <f t="shared" ref="N72:N75" si="16">SUM(M72:M693)-SUM(N73:N693)</f>
        <v>10686</v>
      </c>
      <c r="O72" s="135" t="s">
        <v>470</v>
      </c>
      <c r="P72" s="11" t="s">
        <v>471</v>
      </c>
      <c r="Q72" s="135" t="s">
        <v>472</v>
      </c>
      <c r="R72" s="11" t="s">
        <v>405</v>
      </c>
      <c r="S72" s="11" t="s">
        <v>397</v>
      </c>
      <c r="T72" s="11" t="s">
        <v>396</v>
      </c>
    </row>
    <row r="73" ht="18" customHeight="1" spans="1:20">
      <c r="A73" s="11"/>
      <c r="B73" s="11"/>
      <c r="C73" s="11"/>
      <c r="D73" s="13"/>
      <c r="E73" s="14"/>
      <c r="F73" s="14">
        <v>40909</v>
      </c>
      <c r="G73" s="13">
        <v>42369</v>
      </c>
      <c r="H73" s="15" t="s">
        <v>279</v>
      </c>
      <c r="I73" s="11">
        <v>3</v>
      </c>
      <c r="J73" s="11">
        <v>48</v>
      </c>
      <c r="K73" s="11"/>
      <c r="L73" s="21">
        <v>207</v>
      </c>
      <c r="M73" s="21">
        <f t="shared" si="14"/>
        <v>9936</v>
      </c>
      <c r="N73" s="11"/>
      <c r="O73" s="11"/>
      <c r="P73" s="11"/>
      <c r="Q73" s="11"/>
      <c r="R73" s="11"/>
      <c r="S73" s="11"/>
      <c r="T73" s="11"/>
    </row>
    <row r="74" ht="18" customHeight="1" spans="1:20">
      <c r="A74" s="11">
        <f>MAX(A$4:A73)+1</f>
        <v>30</v>
      </c>
      <c r="B74" s="11" t="s">
        <v>99</v>
      </c>
      <c r="C74" s="11" t="s">
        <v>100</v>
      </c>
      <c r="D74" s="13">
        <v>41671</v>
      </c>
      <c r="E74" s="14">
        <v>41671</v>
      </c>
      <c r="F74" s="14">
        <v>41699</v>
      </c>
      <c r="G74" s="13">
        <v>42369</v>
      </c>
      <c r="H74" s="15" t="s">
        <v>279</v>
      </c>
      <c r="I74" s="11">
        <v>1</v>
      </c>
      <c r="J74" s="11">
        <v>22</v>
      </c>
      <c r="K74" s="11">
        <f t="shared" si="15"/>
        <v>22</v>
      </c>
      <c r="L74" s="21">
        <v>207</v>
      </c>
      <c r="M74" s="21">
        <f t="shared" si="14"/>
        <v>4554</v>
      </c>
      <c r="N74" s="11">
        <f t="shared" si="16"/>
        <v>4554</v>
      </c>
      <c r="O74" s="135" t="s">
        <v>473</v>
      </c>
      <c r="P74" s="11" t="s">
        <v>396</v>
      </c>
      <c r="Q74" s="11" t="s">
        <v>396</v>
      </c>
      <c r="R74" s="11" t="s">
        <v>394</v>
      </c>
      <c r="S74" s="11" t="s">
        <v>396</v>
      </c>
      <c r="T74" s="11" t="s">
        <v>396</v>
      </c>
    </row>
    <row r="75" ht="18" customHeight="1" spans="1:20">
      <c r="A75" s="11">
        <f>MAX(A$4:A74)+1</f>
        <v>31</v>
      </c>
      <c r="B75" s="11" t="s">
        <v>101</v>
      </c>
      <c r="C75" s="24" t="s">
        <v>102</v>
      </c>
      <c r="D75" s="13">
        <v>37438</v>
      </c>
      <c r="E75" s="14">
        <v>37438</v>
      </c>
      <c r="F75" s="14">
        <v>37469</v>
      </c>
      <c r="G75" s="13">
        <v>39325</v>
      </c>
      <c r="H75" s="15" t="s">
        <v>279</v>
      </c>
      <c r="I75" s="11">
        <v>5</v>
      </c>
      <c r="J75" s="11">
        <v>61</v>
      </c>
      <c r="K75" s="11">
        <f t="shared" si="15"/>
        <v>161</v>
      </c>
      <c r="L75" s="21">
        <v>150</v>
      </c>
      <c r="M75" s="21">
        <f t="shared" si="14"/>
        <v>9150</v>
      </c>
      <c r="N75" s="11">
        <f t="shared" si="16"/>
        <v>29222</v>
      </c>
      <c r="O75" s="135" t="s">
        <v>474</v>
      </c>
      <c r="P75" s="11" t="s">
        <v>422</v>
      </c>
      <c r="Q75" s="11" t="s">
        <v>396</v>
      </c>
      <c r="R75" s="11" t="s">
        <v>394</v>
      </c>
      <c r="S75" s="11" t="s">
        <v>396</v>
      </c>
      <c r="T75" s="11" t="s">
        <v>396</v>
      </c>
    </row>
    <row r="76" ht="18" customHeight="1" spans="1:20">
      <c r="A76" s="11"/>
      <c r="B76" s="11"/>
      <c r="C76" s="25"/>
      <c r="D76" s="13"/>
      <c r="E76" s="14"/>
      <c r="F76" s="14">
        <v>39326</v>
      </c>
      <c r="G76" s="14">
        <v>40908</v>
      </c>
      <c r="H76" s="15" t="s">
        <v>39</v>
      </c>
      <c r="I76" s="11">
        <v>4</v>
      </c>
      <c r="J76" s="11">
        <v>52</v>
      </c>
      <c r="K76" s="11"/>
      <c r="L76" s="21">
        <v>170</v>
      </c>
      <c r="M76" s="21">
        <f t="shared" si="14"/>
        <v>8840</v>
      </c>
      <c r="N76" s="11"/>
      <c r="O76" s="11"/>
      <c r="P76" s="11"/>
      <c r="Q76" s="11"/>
      <c r="R76" s="11"/>
      <c r="S76" s="11"/>
      <c r="T76" s="11"/>
    </row>
    <row r="77" ht="18" customHeight="1" spans="1:20">
      <c r="A77" s="11"/>
      <c r="B77" s="11"/>
      <c r="C77" s="25"/>
      <c r="D77" s="13"/>
      <c r="E77" s="14"/>
      <c r="F77" s="14">
        <v>40909</v>
      </c>
      <c r="G77" s="14">
        <v>42369</v>
      </c>
      <c r="H77" s="15" t="s">
        <v>33</v>
      </c>
      <c r="I77" s="11">
        <v>3</v>
      </c>
      <c r="J77" s="11">
        <v>48</v>
      </c>
      <c r="K77" s="11"/>
      <c r="L77" s="21">
        <v>234</v>
      </c>
      <c r="M77" s="21">
        <f t="shared" si="14"/>
        <v>11232</v>
      </c>
      <c r="N77" s="11"/>
      <c r="O77" s="11"/>
      <c r="P77" s="11"/>
      <c r="Q77" s="11"/>
      <c r="R77" s="11"/>
      <c r="S77" s="11"/>
      <c r="T77" s="11"/>
    </row>
    <row r="78" ht="18" customHeight="1" spans="1:20">
      <c r="A78" s="11">
        <f>MAX(A$4:A77)+1</f>
        <v>32</v>
      </c>
      <c r="B78" s="11" t="s">
        <v>103</v>
      </c>
      <c r="C78" s="25"/>
      <c r="D78" s="13">
        <v>38899</v>
      </c>
      <c r="E78" s="14">
        <v>39508</v>
      </c>
      <c r="F78" s="14">
        <v>39539</v>
      </c>
      <c r="G78" s="13">
        <v>40908</v>
      </c>
      <c r="H78" s="15" t="s">
        <v>279</v>
      </c>
      <c r="I78" s="11">
        <v>3</v>
      </c>
      <c r="J78" s="11">
        <v>45</v>
      </c>
      <c r="K78" s="11">
        <f t="shared" ref="K78:K84" si="17">SUM(J78:J699)-SUM(K79:K699)</f>
        <v>93</v>
      </c>
      <c r="L78" s="11">
        <v>150</v>
      </c>
      <c r="M78" s="21">
        <f t="shared" si="14"/>
        <v>6750</v>
      </c>
      <c r="N78" s="11">
        <f t="shared" ref="N78:N84" si="18">SUM(M78:M699)-SUM(N79:N699)</f>
        <v>17037</v>
      </c>
      <c r="O78" s="135" t="s">
        <v>475</v>
      </c>
      <c r="P78" s="11" t="s">
        <v>476</v>
      </c>
      <c r="Q78" s="135" t="s">
        <v>477</v>
      </c>
      <c r="R78" s="11" t="s">
        <v>394</v>
      </c>
      <c r="S78" s="11" t="s">
        <v>397</v>
      </c>
      <c r="T78" s="11" t="s">
        <v>396</v>
      </c>
    </row>
    <row r="79" ht="18" customHeight="1" spans="1:20">
      <c r="A79" s="11"/>
      <c r="B79" s="11"/>
      <c r="C79" s="25"/>
      <c r="D79" s="13"/>
      <c r="E79" s="14"/>
      <c r="F79" s="14">
        <v>40909</v>
      </c>
      <c r="G79" s="13" t="s">
        <v>478</v>
      </c>
      <c r="H79" s="15" t="s">
        <v>279</v>
      </c>
      <c r="I79" s="11">
        <v>2</v>
      </c>
      <c r="J79" s="11">
        <v>35</v>
      </c>
      <c r="K79" s="11"/>
      <c r="L79" s="11">
        <v>207</v>
      </c>
      <c r="M79" s="21">
        <f t="shared" si="14"/>
        <v>7245</v>
      </c>
      <c r="N79" s="11"/>
      <c r="O79" s="11"/>
      <c r="P79" s="11"/>
      <c r="Q79" s="11"/>
      <c r="R79" s="11"/>
      <c r="S79" s="11"/>
      <c r="T79" s="11"/>
    </row>
    <row r="80" ht="18" customHeight="1" spans="1:20">
      <c r="A80" s="11"/>
      <c r="B80" s="11"/>
      <c r="C80" s="26"/>
      <c r="D80" s="13"/>
      <c r="E80" s="14"/>
      <c r="F80" s="14">
        <v>41974</v>
      </c>
      <c r="G80" s="13">
        <v>42369</v>
      </c>
      <c r="H80" s="15" t="s">
        <v>39</v>
      </c>
      <c r="I80" s="11">
        <v>1</v>
      </c>
      <c r="J80" s="11">
        <v>13</v>
      </c>
      <c r="K80" s="11"/>
      <c r="L80" s="11">
        <v>234</v>
      </c>
      <c r="M80" s="21">
        <f t="shared" si="14"/>
        <v>3042</v>
      </c>
      <c r="N80" s="11"/>
      <c r="O80" s="11"/>
      <c r="P80" s="11"/>
      <c r="Q80" s="11"/>
      <c r="R80" s="11"/>
      <c r="S80" s="11"/>
      <c r="T80" s="11"/>
    </row>
    <row r="81" ht="18" customHeight="1" spans="1:20">
      <c r="A81" s="11">
        <f>MAX(A$4:A80)+1</f>
        <v>33</v>
      </c>
      <c r="B81" s="11" t="s">
        <v>104</v>
      </c>
      <c r="C81" s="11" t="s">
        <v>105</v>
      </c>
      <c r="D81" s="13">
        <v>41091</v>
      </c>
      <c r="E81" s="14">
        <v>41091</v>
      </c>
      <c r="F81" s="14">
        <v>41122</v>
      </c>
      <c r="G81" s="13">
        <v>42369</v>
      </c>
      <c r="H81" s="15" t="s">
        <v>479</v>
      </c>
      <c r="I81" s="11">
        <v>3</v>
      </c>
      <c r="J81" s="11">
        <v>41</v>
      </c>
      <c r="K81" s="11">
        <f t="shared" si="17"/>
        <v>41</v>
      </c>
      <c r="L81" s="21">
        <v>207</v>
      </c>
      <c r="M81" s="21">
        <f t="shared" si="14"/>
        <v>8487</v>
      </c>
      <c r="N81" s="11">
        <f t="shared" si="18"/>
        <v>8487</v>
      </c>
      <c r="O81" s="135" t="s">
        <v>480</v>
      </c>
      <c r="P81" s="11" t="s">
        <v>396</v>
      </c>
      <c r="Q81" s="11" t="s">
        <v>396</v>
      </c>
      <c r="R81" s="11" t="s">
        <v>394</v>
      </c>
      <c r="S81" s="11" t="s">
        <v>396</v>
      </c>
      <c r="T81" s="11" t="s">
        <v>396</v>
      </c>
    </row>
    <row r="82" ht="18" customHeight="1" spans="1:20">
      <c r="A82" s="11">
        <f>MAX(A$4:A81)+1</f>
        <v>34</v>
      </c>
      <c r="B82" s="11" t="s">
        <v>107</v>
      </c>
      <c r="C82" s="11" t="s">
        <v>105</v>
      </c>
      <c r="D82" s="13">
        <v>42319</v>
      </c>
      <c r="E82" s="14">
        <v>42319</v>
      </c>
      <c r="F82" s="14">
        <v>42349</v>
      </c>
      <c r="G82" s="13">
        <v>42369</v>
      </c>
      <c r="H82" s="15" t="s">
        <v>279</v>
      </c>
      <c r="I82" s="11">
        <v>0</v>
      </c>
      <c r="J82" s="11">
        <v>1</v>
      </c>
      <c r="K82" s="11">
        <f t="shared" si="17"/>
        <v>1</v>
      </c>
      <c r="L82" s="21">
        <v>207</v>
      </c>
      <c r="M82" s="21">
        <f t="shared" si="14"/>
        <v>207</v>
      </c>
      <c r="N82" s="11">
        <f t="shared" si="18"/>
        <v>207</v>
      </c>
      <c r="O82" s="135" t="s">
        <v>481</v>
      </c>
      <c r="P82" s="11" t="s">
        <v>155</v>
      </c>
      <c r="Q82" s="135" t="s">
        <v>482</v>
      </c>
      <c r="R82" s="11" t="s">
        <v>394</v>
      </c>
      <c r="S82" s="11" t="s">
        <v>398</v>
      </c>
      <c r="T82" s="11" t="s">
        <v>396</v>
      </c>
    </row>
    <row r="83" ht="18" customHeight="1" spans="1:20">
      <c r="A83" s="11">
        <f>MAX(A$4:A82)+1</f>
        <v>35</v>
      </c>
      <c r="B83" s="11" t="s">
        <v>108</v>
      </c>
      <c r="C83" s="11" t="s">
        <v>109</v>
      </c>
      <c r="D83" s="13">
        <v>41091</v>
      </c>
      <c r="E83" s="14">
        <v>41730</v>
      </c>
      <c r="F83" s="14">
        <v>41760</v>
      </c>
      <c r="G83" s="13">
        <v>42369</v>
      </c>
      <c r="H83" s="15" t="s">
        <v>279</v>
      </c>
      <c r="I83" s="11">
        <v>1</v>
      </c>
      <c r="J83" s="11">
        <v>20</v>
      </c>
      <c r="K83" s="11">
        <f t="shared" si="17"/>
        <v>20</v>
      </c>
      <c r="L83" s="21">
        <v>207</v>
      </c>
      <c r="M83" s="21">
        <f t="shared" si="14"/>
        <v>4140</v>
      </c>
      <c r="N83" s="11">
        <f t="shared" si="18"/>
        <v>4140</v>
      </c>
      <c r="O83" s="135" t="s">
        <v>483</v>
      </c>
      <c r="P83" s="11" t="s">
        <v>208</v>
      </c>
      <c r="Q83" s="135" t="s">
        <v>484</v>
      </c>
      <c r="R83" s="11" t="s">
        <v>405</v>
      </c>
      <c r="S83" s="11" t="s">
        <v>398</v>
      </c>
      <c r="T83" s="11" t="s">
        <v>396</v>
      </c>
    </row>
    <row r="84" ht="18" customHeight="1" spans="1:20">
      <c r="A84" s="11">
        <f>MAX(A$4:A83)+1</f>
        <v>36</v>
      </c>
      <c r="B84" s="11" t="s">
        <v>110</v>
      </c>
      <c r="C84" s="11" t="s">
        <v>111</v>
      </c>
      <c r="D84" s="13">
        <v>39995</v>
      </c>
      <c r="E84" s="13">
        <v>39995</v>
      </c>
      <c r="F84" s="14">
        <v>40026</v>
      </c>
      <c r="G84" s="13">
        <v>40908</v>
      </c>
      <c r="H84" s="15" t="s">
        <v>279</v>
      </c>
      <c r="I84" s="11">
        <v>2</v>
      </c>
      <c r="J84" s="11">
        <v>29</v>
      </c>
      <c r="K84" s="11">
        <f t="shared" si="17"/>
        <v>77</v>
      </c>
      <c r="L84" s="21">
        <v>150</v>
      </c>
      <c r="M84" s="21">
        <f t="shared" si="14"/>
        <v>4350</v>
      </c>
      <c r="N84" s="11">
        <f t="shared" si="18"/>
        <v>15312</v>
      </c>
      <c r="O84" s="135" t="s">
        <v>485</v>
      </c>
      <c r="P84" s="11" t="s">
        <v>262</v>
      </c>
      <c r="Q84" s="135" t="s">
        <v>486</v>
      </c>
      <c r="R84" s="11" t="s">
        <v>394</v>
      </c>
      <c r="S84" s="11" t="s">
        <v>398</v>
      </c>
      <c r="T84" s="11" t="s">
        <v>396</v>
      </c>
    </row>
    <row r="85" ht="18" customHeight="1" spans="1:20">
      <c r="A85" s="11"/>
      <c r="B85" s="11"/>
      <c r="C85" s="11"/>
      <c r="D85" s="13"/>
      <c r="E85" s="13"/>
      <c r="F85" s="14">
        <v>40909</v>
      </c>
      <c r="G85" s="13">
        <v>41213</v>
      </c>
      <c r="H85" s="15" t="s">
        <v>279</v>
      </c>
      <c r="I85" s="11">
        <v>0</v>
      </c>
      <c r="J85" s="11">
        <v>10</v>
      </c>
      <c r="K85" s="11"/>
      <c r="L85" s="21">
        <v>207</v>
      </c>
      <c r="M85" s="21">
        <f t="shared" si="14"/>
        <v>2070</v>
      </c>
      <c r="N85" s="11"/>
      <c r="O85" s="11"/>
      <c r="P85" s="11"/>
      <c r="Q85" s="11"/>
      <c r="R85" s="11"/>
      <c r="S85" s="11"/>
      <c r="T85" s="11"/>
    </row>
    <row r="86" ht="18" customHeight="1" spans="1:20">
      <c r="A86" s="11"/>
      <c r="B86" s="11"/>
      <c r="C86" s="11"/>
      <c r="D86" s="13"/>
      <c r="E86" s="13"/>
      <c r="F86" s="14">
        <v>41214</v>
      </c>
      <c r="G86" s="13">
        <v>42369</v>
      </c>
      <c r="H86" s="15" t="s">
        <v>39</v>
      </c>
      <c r="I86" s="11">
        <v>3</v>
      </c>
      <c r="J86" s="11">
        <v>38</v>
      </c>
      <c r="K86" s="11"/>
      <c r="L86" s="21">
        <v>234</v>
      </c>
      <c r="M86" s="21">
        <f t="shared" si="14"/>
        <v>8892</v>
      </c>
      <c r="N86" s="11"/>
      <c r="O86" s="11"/>
      <c r="P86" s="11"/>
      <c r="Q86" s="11"/>
      <c r="R86" s="11"/>
      <c r="S86" s="11"/>
      <c r="T86" s="11"/>
    </row>
    <row r="87" ht="18" customHeight="1" spans="1:20">
      <c r="A87" s="11">
        <f>MAX(A$4:A86)+1</f>
        <v>37</v>
      </c>
      <c r="B87" s="11" t="s">
        <v>112</v>
      </c>
      <c r="C87" s="27" t="s">
        <v>28</v>
      </c>
      <c r="D87" s="13">
        <v>39783</v>
      </c>
      <c r="E87" s="13">
        <v>40744</v>
      </c>
      <c r="F87" s="14">
        <v>40756</v>
      </c>
      <c r="G87" s="13">
        <v>40908</v>
      </c>
      <c r="H87" s="15" t="s">
        <v>279</v>
      </c>
      <c r="I87" s="11">
        <v>0</v>
      </c>
      <c r="J87" s="11">
        <v>5</v>
      </c>
      <c r="K87" s="11">
        <f>SUM(J87:J708)-SUM(K88:K708)</f>
        <v>53</v>
      </c>
      <c r="L87" s="21">
        <v>150</v>
      </c>
      <c r="M87" s="21">
        <f t="shared" si="14"/>
        <v>750</v>
      </c>
      <c r="N87" s="11">
        <f>SUM(M87:M708)-SUM(N88:N708)</f>
        <v>10713</v>
      </c>
      <c r="O87" s="135" t="s">
        <v>487</v>
      </c>
      <c r="P87" s="11" t="s">
        <v>488</v>
      </c>
      <c r="Q87" s="11" t="s">
        <v>489</v>
      </c>
      <c r="R87" s="11" t="s">
        <v>405</v>
      </c>
      <c r="S87" s="11" t="s">
        <v>396</v>
      </c>
      <c r="T87" s="11" t="s">
        <v>396</v>
      </c>
    </row>
    <row r="88" ht="18" customHeight="1" spans="1:20">
      <c r="A88" s="11"/>
      <c r="B88" s="11"/>
      <c r="C88" s="27"/>
      <c r="D88" s="13"/>
      <c r="E88" s="13"/>
      <c r="F88" s="14">
        <v>40909</v>
      </c>
      <c r="G88" s="13" t="s">
        <v>435</v>
      </c>
      <c r="H88" s="15" t="s">
        <v>279</v>
      </c>
      <c r="I88" s="11">
        <v>3</v>
      </c>
      <c r="J88" s="11">
        <v>47</v>
      </c>
      <c r="K88" s="11"/>
      <c r="L88" s="21">
        <v>207</v>
      </c>
      <c r="M88" s="21">
        <f t="shared" si="14"/>
        <v>9729</v>
      </c>
      <c r="N88" s="11"/>
      <c r="O88" s="11"/>
      <c r="P88" s="11"/>
      <c r="Q88" s="11"/>
      <c r="R88" s="11"/>
      <c r="S88" s="11"/>
      <c r="T88" s="11"/>
    </row>
    <row r="89" ht="18" customHeight="1" spans="1:20">
      <c r="A89" s="11"/>
      <c r="B89" s="11"/>
      <c r="C89" s="27"/>
      <c r="D89" s="13"/>
      <c r="E89" s="13"/>
      <c r="F89" s="14">
        <v>42339</v>
      </c>
      <c r="G89" s="13">
        <v>42369</v>
      </c>
      <c r="H89" s="15" t="s">
        <v>25</v>
      </c>
      <c r="I89" s="11">
        <v>0</v>
      </c>
      <c r="J89" s="11">
        <v>1</v>
      </c>
      <c r="K89" s="11"/>
      <c r="L89" s="21">
        <v>234</v>
      </c>
      <c r="M89" s="21">
        <f t="shared" si="14"/>
        <v>234</v>
      </c>
      <c r="N89" s="11"/>
      <c r="O89" s="11"/>
      <c r="P89" s="11"/>
      <c r="Q89" s="11"/>
      <c r="R89" s="11"/>
      <c r="S89" s="11"/>
      <c r="T89" s="11"/>
    </row>
    <row r="90" ht="18" customHeight="1" spans="1:20">
      <c r="A90" s="11">
        <f>MAX(A$4:A89)+1</f>
        <v>38</v>
      </c>
      <c r="B90" s="11" t="s">
        <v>113</v>
      </c>
      <c r="C90" s="12" t="s">
        <v>114</v>
      </c>
      <c r="D90" s="13">
        <v>38569</v>
      </c>
      <c r="E90" s="14">
        <v>38569</v>
      </c>
      <c r="F90" s="14">
        <v>38600</v>
      </c>
      <c r="G90" s="13">
        <v>40056</v>
      </c>
      <c r="H90" s="15" t="s">
        <v>279</v>
      </c>
      <c r="I90" s="11">
        <v>3</v>
      </c>
      <c r="J90" s="11">
        <v>48</v>
      </c>
      <c r="K90" s="11">
        <f t="shared" ref="K90:K94" si="19">SUM(J90:J711)-SUM(K91:K711)</f>
        <v>124</v>
      </c>
      <c r="L90" s="21">
        <v>150</v>
      </c>
      <c r="M90" s="21">
        <f t="shared" si="14"/>
        <v>7200</v>
      </c>
      <c r="N90" s="11">
        <f t="shared" ref="N90:N94" si="20">SUM(M90:M711)-SUM(N91:N711)</f>
        <v>23192</v>
      </c>
      <c r="O90" s="135" t="s">
        <v>490</v>
      </c>
      <c r="P90" s="11" t="s">
        <v>491</v>
      </c>
      <c r="Q90" s="135" t="s">
        <v>492</v>
      </c>
      <c r="R90" s="11" t="s">
        <v>394</v>
      </c>
      <c r="S90" s="11" t="s">
        <v>397</v>
      </c>
      <c r="T90" s="11" t="s">
        <v>396</v>
      </c>
    </row>
    <row r="91" ht="18" customHeight="1" spans="1:20">
      <c r="A91" s="11"/>
      <c r="B91" s="11"/>
      <c r="C91" s="16"/>
      <c r="D91" s="13"/>
      <c r="E91" s="14"/>
      <c r="F91" s="14">
        <v>40057</v>
      </c>
      <c r="G91" s="13">
        <v>40908</v>
      </c>
      <c r="H91" s="15" t="s">
        <v>33</v>
      </c>
      <c r="I91" s="11">
        <v>2</v>
      </c>
      <c r="J91" s="11">
        <v>28</v>
      </c>
      <c r="K91" s="11"/>
      <c r="L91" s="21">
        <v>170</v>
      </c>
      <c r="M91" s="21">
        <f t="shared" si="14"/>
        <v>4760</v>
      </c>
      <c r="N91" s="11"/>
      <c r="O91" s="11"/>
      <c r="P91" s="11"/>
      <c r="Q91" s="11"/>
      <c r="R91" s="11"/>
      <c r="S91" s="11"/>
      <c r="T91" s="11"/>
    </row>
    <row r="92" ht="18" customHeight="1" spans="1:20">
      <c r="A92" s="11"/>
      <c r="B92" s="11"/>
      <c r="C92" s="16"/>
      <c r="D92" s="13"/>
      <c r="E92" s="14"/>
      <c r="F92" s="14">
        <v>40909</v>
      </c>
      <c r="G92" s="13">
        <v>42369</v>
      </c>
      <c r="H92" s="15" t="s">
        <v>33</v>
      </c>
      <c r="I92" s="11">
        <v>3</v>
      </c>
      <c r="J92" s="11">
        <v>48</v>
      </c>
      <c r="K92" s="11"/>
      <c r="L92" s="21">
        <v>234</v>
      </c>
      <c r="M92" s="21">
        <f t="shared" si="14"/>
        <v>11232</v>
      </c>
      <c r="N92" s="11"/>
      <c r="O92" s="11"/>
      <c r="P92" s="11"/>
      <c r="Q92" s="11"/>
      <c r="R92" s="11"/>
      <c r="S92" s="11"/>
      <c r="T92" s="11"/>
    </row>
    <row r="93" ht="18" customHeight="1" spans="1:20">
      <c r="A93" s="11">
        <f>MAX(A$4:A92)+1</f>
        <v>39</v>
      </c>
      <c r="B93" s="11" t="s">
        <v>115</v>
      </c>
      <c r="C93" s="18"/>
      <c r="D93" s="13">
        <v>41821</v>
      </c>
      <c r="E93" s="14">
        <v>41821</v>
      </c>
      <c r="F93" s="14">
        <v>41852</v>
      </c>
      <c r="G93" s="13">
        <v>42369</v>
      </c>
      <c r="H93" s="15" t="s">
        <v>116</v>
      </c>
      <c r="I93" s="11">
        <v>1</v>
      </c>
      <c r="J93" s="11">
        <v>17</v>
      </c>
      <c r="K93" s="11">
        <f t="shared" si="19"/>
        <v>17</v>
      </c>
      <c r="L93" s="21">
        <v>207</v>
      </c>
      <c r="M93" s="21">
        <f t="shared" si="14"/>
        <v>3519</v>
      </c>
      <c r="N93" s="11">
        <f t="shared" si="20"/>
        <v>3519</v>
      </c>
      <c r="O93" s="135" t="s">
        <v>493</v>
      </c>
      <c r="P93" s="11" t="s">
        <v>494</v>
      </c>
      <c r="Q93" s="135" t="s">
        <v>495</v>
      </c>
      <c r="R93" s="11" t="s">
        <v>394</v>
      </c>
      <c r="S93" s="11" t="s">
        <v>397</v>
      </c>
      <c r="T93" s="11" t="s">
        <v>396</v>
      </c>
    </row>
    <row r="94" ht="18" customHeight="1" spans="1:20">
      <c r="A94" s="11">
        <f>MAX(A$4:A93)+1</f>
        <v>40</v>
      </c>
      <c r="B94" s="11" t="s">
        <v>117</v>
      </c>
      <c r="C94" s="11" t="s">
        <v>114</v>
      </c>
      <c r="D94" s="13">
        <v>38261</v>
      </c>
      <c r="E94" s="14">
        <v>39385</v>
      </c>
      <c r="F94" s="14">
        <v>39416</v>
      </c>
      <c r="G94" s="13">
        <v>40908</v>
      </c>
      <c r="H94" s="15" t="s">
        <v>279</v>
      </c>
      <c r="I94" s="11">
        <v>4</v>
      </c>
      <c r="J94" s="11">
        <v>50</v>
      </c>
      <c r="K94" s="11">
        <f t="shared" si="19"/>
        <v>98</v>
      </c>
      <c r="L94" s="21">
        <v>150</v>
      </c>
      <c r="M94" s="21">
        <f t="shared" si="14"/>
        <v>7500</v>
      </c>
      <c r="N94" s="11">
        <f t="shared" si="20"/>
        <v>18111</v>
      </c>
      <c r="O94" s="135" t="s">
        <v>496</v>
      </c>
      <c r="P94" s="11" t="s">
        <v>350</v>
      </c>
      <c r="Q94" s="135" t="s">
        <v>497</v>
      </c>
      <c r="R94" s="11" t="s">
        <v>405</v>
      </c>
      <c r="S94" s="11" t="s">
        <v>398</v>
      </c>
      <c r="T94" s="11" t="s">
        <v>396</v>
      </c>
    </row>
    <row r="95" ht="18" customHeight="1" spans="1:20">
      <c r="A95" s="11"/>
      <c r="B95" s="11"/>
      <c r="C95" s="11"/>
      <c r="D95" s="13"/>
      <c r="E95" s="14"/>
      <c r="F95" s="14">
        <v>40909</v>
      </c>
      <c r="G95" s="13">
        <v>41608</v>
      </c>
      <c r="H95" s="15" t="s">
        <v>279</v>
      </c>
      <c r="I95" s="11">
        <v>1</v>
      </c>
      <c r="J95" s="11">
        <v>23</v>
      </c>
      <c r="K95" s="11"/>
      <c r="L95" s="21">
        <v>207</v>
      </c>
      <c r="M95" s="21">
        <f t="shared" si="14"/>
        <v>4761</v>
      </c>
      <c r="N95" s="11"/>
      <c r="O95" s="11"/>
      <c r="P95" s="11"/>
      <c r="Q95" s="11"/>
      <c r="R95" s="11"/>
      <c r="S95" s="11"/>
      <c r="T95" s="11"/>
    </row>
    <row r="96" ht="18" customHeight="1" spans="1:20">
      <c r="A96" s="11"/>
      <c r="B96" s="11"/>
      <c r="C96" s="11"/>
      <c r="D96" s="13"/>
      <c r="E96" s="14"/>
      <c r="F96" s="14">
        <v>41609</v>
      </c>
      <c r="G96" s="13">
        <v>42369</v>
      </c>
      <c r="H96" s="15" t="s">
        <v>20</v>
      </c>
      <c r="I96" s="11">
        <v>2</v>
      </c>
      <c r="J96" s="11">
        <v>25</v>
      </c>
      <c r="K96" s="11"/>
      <c r="L96" s="21">
        <v>234</v>
      </c>
      <c r="M96" s="21">
        <f t="shared" si="14"/>
        <v>5850</v>
      </c>
      <c r="N96" s="11"/>
      <c r="O96" s="11"/>
      <c r="P96" s="11"/>
      <c r="Q96" s="11"/>
      <c r="R96" s="11"/>
      <c r="S96" s="11"/>
      <c r="T96" s="11"/>
    </row>
    <row r="97" ht="18" customHeight="1" spans="1:20">
      <c r="A97" s="11">
        <f>MAX(A$4:A96)+1</f>
        <v>41</v>
      </c>
      <c r="B97" s="11" t="s">
        <v>118</v>
      </c>
      <c r="C97" s="11" t="s">
        <v>119</v>
      </c>
      <c r="D97" s="13">
        <v>39264</v>
      </c>
      <c r="E97" s="14">
        <v>39904</v>
      </c>
      <c r="F97" s="14">
        <v>39934</v>
      </c>
      <c r="G97" s="13">
        <v>40755</v>
      </c>
      <c r="H97" s="15" t="s">
        <v>279</v>
      </c>
      <c r="I97" s="11">
        <v>2</v>
      </c>
      <c r="J97" s="11">
        <v>27</v>
      </c>
      <c r="K97" s="11">
        <f>SUM(J97:J718)-SUM(K98:K718)</f>
        <v>80</v>
      </c>
      <c r="L97" s="21">
        <v>150</v>
      </c>
      <c r="M97" s="21">
        <f t="shared" si="14"/>
        <v>4050</v>
      </c>
      <c r="N97" s="11">
        <f>SUM(M97:M718)-SUM(N98:N718)</f>
        <v>16132</v>
      </c>
      <c r="O97" s="135" t="s">
        <v>498</v>
      </c>
      <c r="P97" s="11" t="s">
        <v>499</v>
      </c>
      <c r="Q97" s="11" t="s">
        <v>500</v>
      </c>
      <c r="R97" s="11" t="s">
        <v>394</v>
      </c>
      <c r="S97" s="11" t="s">
        <v>397</v>
      </c>
      <c r="T97" s="11" t="s">
        <v>396</v>
      </c>
    </row>
    <row r="98" ht="18" customHeight="1" spans="1:20">
      <c r="A98" s="11"/>
      <c r="B98" s="11"/>
      <c r="C98" s="11"/>
      <c r="D98" s="13"/>
      <c r="E98" s="14"/>
      <c r="F98" s="14">
        <v>40756</v>
      </c>
      <c r="G98" s="13">
        <v>40908</v>
      </c>
      <c r="H98" s="15" t="s">
        <v>25</v>
      </c>
      <c r="I98" s="11">
        <v>0</v>
      </c>
      <c r="J98" s="11">
        <v>5</v>
      </c>
      <c r="K98" s="11"/>
      <c r="L98" s="21">
        <v>170</v>
      </c>
      <c r="M98" s="21">
        <f t="shared" si="14"/>
        <v>850</v>
      </c>
      <c r="N98" s="11"/>
      <c r="O98" s="11"/>
      <c r="P98" s="11"/>
      <c r="Q98" s="11"/>
      <c r="R98" s="11"/>
      <c r="S98" s="11"/>
      <c r="T98" s="11"/>
    </row>
    <row r="99" ht="18" customHeight="1" spans="1:20">
      <c r="A99" s="11"/>
      <c r="B99" s="11"/>
      <c r="C99" s="11"/>
      <c r="D99" s="13"/>
      <c r="E99" s="14"/>
      <c r="F99" s="14">
        <v>40909</v>
      </c>
      <c r="G99" s="13">
        <v>42369</v>
      </c>
      <c r="H99" s="15" t="s">
        <v>25</v>
      </c>
      <c r="I99" s="11">
        <v>3</v>
      </c>
      <c r="J99" s="11">
        <v>48</v>
      </c>
      <c r="K99" s="11"/>
      <c r="L99" s="21">
        <v>234</v>
      </c>
      <c r="M99" s="21">
        <f t="shared" si="14"/>
        <v>11232</v>
      </c>
      <c r="N99" s="11"/>
      <c r="O99" s="11"/>
      <c r="P99" s="11"/>
      <c r="Q99" s="11"/>
      <c r="R99" s="11"/>
      <c r="S99" s="11"/>
      <c r="T99" s="11"/>
    </row>
    <row r="100" ht="18" customHeight="1" spans="1:20">
      <c r="A100" s="11">
        <f>MAX(A$4:A99)+1</f>
        <v>42</v>
      </c>
      <c r="B100" s="11" t="s">
        <v>120</v>
      </c>
      <c r="C100" s="12" t="s">
        <v>121</v>
      </c>
      <c r="D100" s="13">
        <v>37438</v>
      </c>
      <c r="E100" s="14">
        <v>37438</v>
      </c>
      <c r="F100" s="14">
        <v>37469</v>
      </c>
      <c r="G100" s="13">
        <v>39813</v>
      </c>
      <c r="H100" s="15" t="s">
        <v>46</v>
      </c>
      <c r="I100" s="11">
        <v>6</v>
      </c>
      <c r="J100" s="11">
        <v>77</v>
      </c>
      <c r="K100" s="11">
        <f t="shared" ref="K100:K104" si="21">SUM(J100:J721)-SUM(K101:K721)</f>
        <v>161</v>
      </c>
      <c r="L100" s="21">
        <v>150</v>
      </c>
      <c r="M100" s="21">
        <f t="shared" si="14"/>
        <v>11550</v>
      </c>
      <c r="N100" s="11">
        <f t="shared" ref="N100:N104" si="22">SUM(M100:M721)-SUM(N101:N721)</f>
        <v>28902</v>
      </c>
      <c r="O100" s="135" t="s">
        <v>501</v>
      </c>
      <c r="P100" s="11" t="s">
        <v>502</v>
      </c>
      <c r="Q100" s="135" t="s">
        <v>503</v>
      </c>
      <c r="R100" s="11" t="s">
        <v>394</v>
      </c>
      <c r="S100" s="11" t="s">
        <v>397</v>
      </c>
      <c r="T100" s="11" t="s">
        <v>396</v>
      </c>
    </row>
    <row r="101" ht="18" customHeight="1" spans="1:20">
      <c r="A101" s="11"/>
      <c r="B101" s="11"/>
      <c r="C101" s="16"/>
      <c r="D101" s="13"/>
      <c r="E101" s="14"/>
      <c r="F101" s="14">
        <v>39814</v>
      </c>
      <c r="G101" s="13">
        <v>40908</v>
      </c>
      <c r="H101" s="15" t="s">
        <v>20</v>
      </c>
      <c r="I101" s="11">
        <v>2</v>
      </c>
      <c r="J101" s="11">
        <v>36</v>
      </c>
      <c r="K101" s="11"/>
      <c r="L101" s="21">
        <v>170</v>
      </c>
      <c r="M101" s="21">
        <f t="shared" si="14"/>
        <v>6120</v>
      </c>
      <c r="N101" s="11"/>
      <c r="O101" s="11"/>
      <c r="P101" s="11"/>
      <c r="Q101" s="11"/>
      <c r="R101" s="11"/>
      <c r="S101" s="11"/>
      <c r="T101" s="11"/>
    </row>
    <row r="102" ht="18" customHeight="1" spans="1:20">
      <c r="A102" s="11"/>
      <c r="B102" s="11"/>
      <c r="C102" s="16"/>
      <c r="D102" s="13"/>
      <c r="E102" s="14"/>
      <c r="F102" s="14">
        <v>40909</v>
      </c>
      <c r="G102" s="13">
        <v>42369</v>
      </c>
      <c r="H102" s="15" t="s">
        <v>20</v>
      </c>
      <c r="I102" s="11">
        <v>3</v>
      </c>
      <c r="J102" s="11">
        <v>48</v>
      </c>
      <c r="K102" s="11"/>
      <c r="L102" s="21">
        <v>234</v>
      </c>
      <c r="M102" s="21">
        <f t="shared" si="14"/>
        <v>11232</v>
      </c>
      <c r="N102" s="11"/>
      <c r="O102" s="11"/>
      <c r="P102" s="11"/>
      <c r="Q102" s="11"/>
      <c r="R102" s="11"/>
      <c r="S102" s="11"/>
      <c r="T102" s="11"/>
    </row>
    <row r="103" ht="18" customHeight="1" spans="1:20">
      <c r="A103" s="11">
        <f>MAX(A$4:A102)+1</f>
        <v>43</v>
      </c>
      <c r="B103" s="11" t="s">
        <v>122</v>
      </c>
      <c r="C103" s="16"/>
      <c r="D103" s="13">
        <v>41456</v>
      </c>
      <c r="E103" s="14">
        <v>41456</v>
      </c>
      <c r="F103" s="14">
        <v>41487</v>
      </c>
      <c r="G103" s="13">
        <v>42369</v>
      </c>
      <c r="H103" s="15" t="s">
        <v>409</v>
      </c>
      <c r="I103" s="11">
        <v>2</v>
      </c>
      <c r="J103" s="11">
        <v>29</v>
      </c>
      <c r="K103" s="11">
        <f t="shared" si="21"/>
        <v>29</v>
      </c>
      <c r="L103" s="21">
        <v>150</v>
      </c>
      <c r="M103" s="21">
        <f t="shared" si="14"/>
        <v>4350</v>
      </c>
      <c r="N103" s="21">
        <f t="shared" si="22"/>
        <v>4350</v>
      </c>
      <c r="O103" s="135" t="s">
        <v>504</v>
      </c>
      <c r="P103" s="11" t="s">
        <v>505</v>
      </c>
      <c r="Q103" s="135" t="s">
        <v>506</v>
      </c>
      <c r="R103" s="11" t="s">
        <v>394</v>
      </c>
      <c r="S103" s="11" t="s">
        <v>398</v>
      </c>
      <c r="T103" s="11" t="s">
        <v>396</v>
      </c>
    </row>
    <row r="104" ht="18" customHeight="1" spans="1:20">
      <c r="A104" s="11">
        <f>MAX(A$4:A103)+1</f>
        <v>44</v>
      </c>
      <c r="B104" s="11" t="s">
        <v>123</v>
      </c>
      <c r="C104" s="16"/>
      <c r="D104" s="14">
        <v>39387</v>
      </c>
      <c r="E104" s="14">
        <v>39399</v>
      </c>
      <c r="F104" s="14">
        <v>39429</v>
      </c>
      <c r="G104" s="13">
        <v>40908</v>
      </c>
      <c r="H104" s="15" t="s">
        <v>279</v>
      </c>
      <c r="I104" s="11">
        <v>4</v>
      </c>
      <c r="J104" s="11">
        <v>49</v>
      </c>
      <c r="K104" s="11">
        <f t="shared" si="21"/>
        <v>97</v>
      </c>
      <c r="L104" s="21">
        <v>150</v>
      </c>
      <c r="M104" s="21">
        <f t="shared" si="14"/>
        <v>7350</v>
      </c>
      <c r="N104" s="11">
        <f t="shared" si="22"/>
        <v>18285</v>
      </c>
      <c r="O104" s="135" t="s">
        <v>507</v>
      </c>
      <c r="P104" s="11" t="s">
        <v>508</v>
      </c>
      <c r="Q104" s="135" t="s">
        <v>509</v>
      </c>
      <c r="R104" s="11" t="s">
        <v>394</v>
      </c>
      <c r="S104" s="11" t="s">
        <v>397</v>
      </c>
      <c r="T104" s="11" t="s">
        <v>396</v>
      </c>
    </row>
    <row r="105" ht="18" customHeight="1" spans="1:20">
      <c r="A105" s="11"/>
      <c r="B105" s="11"/>
      <c r="C105" s="16"/>
      <c r="D105" s="14"/>
      <c r="E105" s="14"/>
      <c r="F105" s="14">
        <v>40909</v>
      </c>
      <c r="G105" s="13">
        <v>41243</v>
      </c>
      <c r="H105" s="15" t="s">
        <v>279</v>
      </c>
      <c r="I105" s="11">
        <v>0</v>
      </c>
      <c r="J105" s="11">
        <v>11</v>
      </c>
      <c r="K105" s="11"/>
      <c r="L105" s="21">
        <v>207</v>
      </c>
      <c r="M105" s="21">
        <f t="shared" si="14"/>
        <v>2277</v>
      </c>
      <c r="N105" s="11"/>
      <c r="O105" s="11"/>
      <c r="P105" s="11"/>
      <c r="Q105" s="11"/>
      <c r="R105" s="11"/>
      <c r="S105" s="11"/>
      <c r="T105" s="11"/>
    </row>
    <row r="106" ht="18" customHeight="1" spans="1:20">
      <c r="A106" s="11"/>
      <c r="B106" s="11"/>
      <c r="C106" s="16"/>
      <c r="D106" s="14"/>
      <c r="E106" s="14"/>
      <c r="F106" s="14">
        <v>41244</v>
      </c>
      <c r="G106" s="13">
        <v>42369</v>
      </c>
      <c r="H106" s="15" t="s">
        <v>20</v>
      </c>
      <c r="I106" s="11">
        <v>3</v>
      </c>
      <c r="J106" s="11">
        <v>37</v>
      </c>
      <c r="K106" s="11"/>
      <c r="L106" s="21">
        <v>234</v>
      </c>
      <c r="M106" s="21">
        <f t="shared" si="14"/>
        <v>8658</v>
      </c>
      <c r="N106" s="11"/>
      <c r="O106" s="11"/>
      <c r="P106" s="11"/>
      <c r="Q106" s="11"/>
      <c r="R106" s="11"/>
      <c r="S106" s="11"/>
      <c r="T106" s="11"/>
    </row>
    <row r="107" ht="18" customHeight="1" spans="1:20">
      <c r="A107" s="11">
        <f>MAX(A$4:A106)+1</f>
        <v>45</v>
      </c>
      <c r="B107" s="11" t="s">
        <v>124</v>
      </c>
      <c r="C107" s="16"/>
      <c r="D107" s="13">
        <v>39965</v>
      </c>
      <c r="E107" s="14">
        <v>39965</v>
      </c>
      <c r="F107" s="14">
        <v>39995</v>
      </c>
      <c r="G107" s="13">
        <v>40908</v>
      </c>
      <c r="H107" s="15" t="s">
        <v>279</v>
      </c>
      <c r="I107" s="11">
        <v>2</v>
      </c>
      <c r="J107" s="11">
        <v>30</v>
      </c>
      <c r="K107" s="11">
        <f>SUM(J107:J728)-SUM(K108:K728)</f>
        <v>78</v>
      </c>
      <c r="L107" s="21">
        <v>150</v>
      </c>
      <c r="M107" s="21">
        <f t="shared" si="14"/>
        <v>4500</v>
      </c>
      <c r="N107" s="11">
        <f>SUM(M107:M728)-SUM(N108:N728)</f>
        <v>15111</v>
      </c>
      <c r="O107" s="135" t="s">
        <v>510</v>
      </c>
      <c r="P107" s="11" t="s">
        <v>511</v>
      </c>
      <c r="Q107" s="11" t="s">
        <v>512</v>
      </c>
      <c r="R107" s="11" t="s">
        <v>394</v>
      </c>
      <c r="S107" s="11" t="s">
        <v>398</v>
      </c>
      <c r="T107" s="11" t="s">
        <v>396</v>
      </c>
    </row>
    <row r="108" ht="18" customHeight="1" spans="1:20">
      <c r="A108" s="11"/>
      <c r="B108" s="11"/>
      <c r="C108" s="16"/>
      <c r="D108" s="13"/>
      <c r="E108" s="14"/>
      <c r="F108" s="14">
        <v>40909</v>
      </c>
      <c r="G108" s="13">
        <v>41608</v>
      </c>
      <c r="H108" s="15" t="s">
        <v>279</v>
      </c>
      <c r="I108" s="11">
        <v>1</v>
      </c>
      <c r="J108" s="11">
        <v>23</v>
      </c>
      <c r="K108" s="11"/>
      <c r="L108" s="21">
        <v>207</v>
      </c>
      <c r="M108" s="21">
        <f t="shared" si="14"/>
        <v>4761</v>
      </c>
      <c r="N108" s="11"/>
      <c r="O108" s="11"/>
      <c r="P108" s="11"/>
      <c r="Q108" s="11"/>
      <c r="R108" s="11"/>
      <c r="S108" s="11"/>
      <c r="T108" s="11"/>
    </row>
    <row r="109" ht="18" customHeight="1" spans="1:20">
      <c r="A109" s="11"/>
      <c r="B109" s="11"/>
      <c r="C109" s="18"/>
      <c r="D109" s="13"/>
      <c r="E109" s="14"/>
      <c r="F109" s="14">
        <v>41609</v>
      </c>
      <c r="G109" s="13">
        <v>42369</v>
      </c>
      <c r="H109" s="15" t="s">
        <v>20</v>
      </c>
      <c r="I109" s="11">
        <v>2</v>
      </c>
      <c r="J109" s="11">
        <v>25</v>
      </c>
      <c r="K109" s="11"/>
      <c r="L109" s="21">
        <v>234</v>
      </c>
      <c r="M109" s="21">
        <f t="shared" si="14"/>
        <v>5850</v>
      </c>
      <c r="N109" s="11"/>
      <c r="O109" s="11"/>
      <c r="P109" s="11"/>
      <c r="Q109" s="11"/>
      <c r="R109" s="11"/>
      <c r="S109" s="11"/>
      <c r="T109" s="11"/>
    </row>
    <row r="110" ht="18" customHeight="1" spans="1:20">
      <c r="A110" s="11">
        <f>MAX(A$4:A109)+1</f>
        <v>46</v>
      </c>
      <c r="B110" s="11" t="s">
        <v>125</v>
      </c>
      <c r="C110" s="11" t="s">
        <v>126</v>
      </c>
      <c r="D110" s="13">
        <v>39387</v>
      </c>
      <c r="E110" s="14">
        <v>39387</v>
      </c>
      <c r="F110" s="14">
        <v>39417</v>
      </c>
      <c r="G110" s="13">
        <v>40209</v>
      </c>
      <c r="H110" s="15" t="s">
        <v>279</v>
      </c>
      <c r="I110" s="11">
        <v>2</v>
      </c>
      <c r="J110" s="11">
        <v>26</v>
      </c>
      <c r="K110" s="11">
        <f t="shared" ref="K110:K116" si="23">SUM(J110:J731)-SUM(K111:K731)</f>
        <v>97</v>
      </c>
      <c r="L110" s="21">
        <v>150</v>
      </c>
      <c r="M110" s="21">
        <f t="shared" si="14"/>
        <v>3900</v>
      </c>
      <c r="N110" s="11">
        <f t="shared" ref="N110:N116" si="24">SUM(M110:M731)-SUM(N111:N731)</f>
        <v>19042</v>
      </c>
      <c r="O110" s="135" t="s">
        <v>513</v>
      </c>
      <c r="P110" s="11" t="s">
        <v>514</v>
      </c>
      <c r="Q110" s="135" t="s">
        <v>515</v>
      </c>
      <c r="R110" s="11" t="s">
        <v>394</v>
      </c>
      <c r="S110" s="11" t="s">
        <v>397</v>
      </c>
      <c r="T110" s="11" t="s">
        <v>396</v>
      </c>
    </row>
    <row r="111" ht="18" customHeight="1" spans="1:20">
      <c r="A111" s="11"/>
      <c r="B111" s="11"/>
      <c r="C111" s="11"/>
      <c r="D111" s="13"/>
      <c r="E111" s="14"/>
      <c r="F111" s="14">
        <v>40210</v>
      </c>
      <c r="G111" s="13">
        <v>40908</v>
      </c>
      <c r="H111" s="15" t="s">
        <v>25</v>
      </c>
      <c r="I111" s="11">
        <v>1</v>
      </c>
      <c r="J111" s="11">
        <v>23</v>
      </c>
      <c r="K111" s="11"/>
      <c r="L111" s="21">
        <v>170</v>
      </c>
      <c r="M111" s="21">
        <f t="shared" si="14"/>
        <v>3910</v>
      </c>
      <c r="N111" s="11"/>
      <c r="O111" s="11"/>
      <c r="P111" s="11"/>
      <c r="Q111" s="11"/>
      <c r="R111" s="11"/>
      <c r="S111" s="11"/>
      <c r="T111" s="11"/>
    </row>
    <row r="112" ht="18" customHeight="1" spans="1:20">
      <c r="A112" s="11"/>
      <c r="B112" s="11"/>
      <c r="C112" s="11"/>
      <c r="D112" s="13"/>
      <c r="E112" s="14"/>
      <c r="F112" s="14">
        <v>40909</v>
      </c>
      <c r="G112" s="13">
        <v>42369</v>
      </c>
      <c r="H112" s="15" t="s">
        <v>63</v>
      </c>
      <c r="I112" s="11">
        <v>3</v>
      </c>
      <c r="J112" s="11">
        <v>48</v>
      </c>
      <c r="K112" s="11"/>
      <c r="L112" s="21">
        <v>234</v>
      </c>
      <c r="M112" s="21">
        <f t="shared" si="14"/>
        <v>11232</v>
      </c>
      <c r="N112" s="11"/>
      <c r="O112" s="11"/>
      <c r="P112" s="11"/>
      <c r="Q112" s="11"/>
      <c r="R112" s="11"/>
      <c r="S112" s="11"/>
      <c r="T112" s="11"/>
    </row>
    <row r="113" ht="18" customHeight="1" spans="1:20">
      <c r="A113" s="11">
        <f>MAX(A$4:A112)+1</f>
        <v>47</v>
      </c>
      <c r="B113" s="11" t="s">
        <v>127</v>
      </c>
      <c r="C113" s="11" t="s">
        <v>128</v>
      </c>
      <c r="D113" s="13">
        <v>41821</v>
      </c>
      <c r="E113" s="14">
        <v>41821</v>
      </c>
      <c r="F113" s="14">
        <v>41852</v>
      </c>
      <c r="G113" s="13">
        <v>42369</v>
      </c>
      <c r="H113" s="15" t="s">
        <v>279</v>
      </c>
      <c r="I113" s="11">
        <v>1</v>
      </c>
      <c r="J113" s="11">
        <v>17</v>
      </c>
      <c r="K113" s="11">
        <f t="shared" si="23"/>
        <v>17</v>
      </c>
      <c r="L113" s="21">
        <v>207</v>
      </c>
      <c r="M113" s="21">
        <f t="shared" si="14"/>
        <v>3519</v>
      </c>
      <c r="N113" s="11">
        <f t="shared" si="24"/>
        <v>3519</v>
      </c>
      <c r="O113" s="135" t="s">
        <v>516</v>
      </c>
      <c r="P113" s="11" t="s">
        <v>517</v>
      </c>
      <c r="Q113" s="135" t="s">
        <v>518</v>
      </c>
      <c r="R113" s="11" t="s">
        <v>394</v>
      </c>
      <c r="S113" s="11" t="s">
        <v>397</v>
      </c>
      <c r="T113" s="11" t="s">
        <v>396</v>
      </c>
    </row>
    <row r="114" ht="18" customHeight="1" spans="1:20">
      <c r="A114" s="11">
        <f>MAX(A$4:A113)+1</f>
        <v>48</v>
      </c>
      <c r="B114" s="11" t="s">
        <v>129</v>
      </c>
      <c r="C114" s="12" t="s">
        <v>130</v>
      </c>
      <c r="D114" s="13">
        <v>36770</v>
      </c>
      <c r="E114" s="14">
        <v>41295</v>
      </c>
      <c r="F114" s="14">
        <v>41326</v>
      </c>
      <c r="G114" s="13">
        <v>42369</v>
      </c>
      <c r="H114" s="15" t="s">
        <v>279</v>
      </c>
      <c r="I114" s="11">
        <v>2</v>
      </c>
      <c r="J114" s="11">
        <v>35</v>
      </c>
      <c r="K114" s="11">
        <f t="shared" si="23"/>
        <v>35</v>
      </c>
      <c r="L114" s="21">
        <v>207</v>
      </c>
      <c r="M114" s="21">
        <f t="shared" si="14"/>
        <v>7245</v>
      </c>
      <c r="N114" s="11">
        <f t="shared" si="24"/>
        <v>7245</v>
      </c>
      <c r="O114" s="135" t="s">
        <v>519</v>
      </c>
      <c r="P114" s="11" t="s">
        <v>337</v>
      </c>
      <c r="Q114" s="135" t="s">
        <v>520</v>
      </c>
      <c r="R114" s="11" t="s">
        <v>394</v>
      </c>
      <c r="S114" s="11" t="s">
        <v>398</v>
      </c>
      <c r="T114" s="11" t="s">
        <v>396</v>
      </c>
    </row>
    <row r="115" ht="18" customHeight="1" spans="1:20">
      <c r="A115" s="11">
        <f>MAX(A$4:A114)+1</f>
        <v>49</v>
      </c>
      <c r="B115" s="11" t="s">
        <v>131</v>
      </c>
      <c r="C115" s="18"/>
      <c r="D115" s="13">
        <v>41091</v>
      </c>
      <c r="E115" s="14">
        <v>41091</v>
      </c>
      <c r="F115" s="14">
        <v>41122</v>
      </c>
      <c r="G115" s="13">
        <v>42369</v>
      </c>
      <c r="H115" s="15" t="s">
        <v>409</v>
      </c>
      <c r="I115" s="11">
        <v>3</v>
      </c>
      <c r="J115" s="11">
        <v>41</v>
      </c>
      <c r="K115" s="11">
        <f t="shared" si="23"/>
        <v>41</v>
      </c>
      <c r="L115" s="21">
        <v>207</v>
      </c>
      <c r="M115" s="21">
        <f t="shared" si="14"/>
        <v>8487</v>
      </c>
      <c r="N115" s="11">
        <f t="shared" si="24"/>
        <v>8487</v>
      </c>
      <c r="O115" s="135" t="s">
        <v>521</v>
      </c>
      <c r="P115" s="11" t="s">
        <v>522</v>
      </c>
      <c r="Q115" s="11" t="s">
        <v>523</v>
      </c>
      <c r="R115" s="11" t="s">
        <v>394</v>
      </c>
      <c r="S115" s="11" t="s">
        <v>397</v>
      </c>
      <c r="T115" s="11" t="s">
        <v>396</v>
      </c>
    </row>
    <row r="116" ht="18" customHeight="1" spans="1:20">
      <c r="A116" s="11">
        <f>MAX(A$4:A115)+1</f>
        <v>50</v>
      </c>
      <c r="B116" s="28" t="s">
        <v>132</v>
      </c>
      <c r="C116" s="28" t="s">
        <v>130</v>
      </c>
      <c r="D116" s="29">
        <v>38200</v>
      </c>
      <c r="E116" s="29">
        <v>38200</v>
      </c>
      <c r="F116" s="30">
        <v>38231</v>
      </c>
      <c r="G116" s="30">
        <v>39386</v>
      </c>
      <c r="H116" s="31" t="s">
        <v>409</v>
      </c>
      <c r="I116" s="28">
        <v>3</v>
      </c>
      <c r="J116" s="11">
        <v>38</v>
      </c>
      <c r="K116" s="28">
        <f t="shared" si="23"/>
        <v>136</v>
      </c>
      <c r="L116" s="32">
        <v>150</v>
      </c>
      <c r="M116" s="21">
        <f t="shared" si="14"/>
        <v>5700</v>
      </c>
      <c r="N116" s="33">
        <f t="shared" si="24"/>
        <v>25432</v>
      </c>
      <c r="O116" s="34" t="s">
        <v>524</v>
      </c>
      <c r="P116" s="34" t="s">
        <v>525</v>
      </c>
      <c r="Q116" s="34" t="s">
        <v>526</v>
      </c>
      <c r="R116" s="34" t="s">
        <v>527</v>
      </c>
      <c r="S116" s="34" t="s">
        <v>397</v>
      </c>
      <c r="T116" s="34" t="s">
        <v>528</v>
      </c>
    </row>
    <row r="117" ht="18" customHeight="1" spans="1:20">
      <c r="A117" s="11"/>
      <c r="B117" s="28"/>
      <c r="C117" s="28"/>
      <c r="D117" s="29"/>
      <c r="E117" s="29"/>
      <c r="F117" s="30">
        <v>39387</v>
      </c>
      <c r="G117" s="30">
        <v>40908</v>
      </c>
      <c r="H117" s="31" t="s">
        <v>25</v>
      </c>
      <c r="I117" s="28">
        <v>4</v>
      </c>
      <c r="J117" s="11">
        <v>50</v>
      </c>
      <c r="K117" s="28"/>
      <c r="L117" s="32">
        <v>170</v>
      </c>
      <c r="M117" s="21">
        <f t="shared" si="14"/>
        <v>8500</v>
      </c>
      <c r="N117" s="33"/>
      <c r="O117" s="35"/>
      <c r="P117" s="35"/>
      <c r="Q117" s="35"/>
      <c r="R117" s="35"/>
      <c r="S117" s="35"/>
      <c r="T117" s="35"/>
    </row>
    <row r="118" ht="18" customHeight="1" spans="1:20">
      <c r="A118" s="11"/>
      <c r="B118" s="28"/>
      <c r="C118" s="28"/>
      <c r="D118" s="29"/>
      <c r="E118" s="29"/>
      <c r="F118" s="30">
        <v>40909</v>
      </c>
      <c r="G118" s="30">
        <v>42369</v>
      </c>
      <c r="H118" s="31" t="s">
        <v>63</v>
      </c>
      <c r="I118" s="28">
        <v>3</v>
      </c>
      <c r="J118" s="11">
        <v>48</v>
      </c>
      <c r="K118" s="28"/>
      <c r="L118" s="32">
        <v>234</v>
      </c>
      <c r="M118" s="21">
        <f t="shared" si="14"/>
        <v>11232</v>
      </c>
      <c r="N118" s="33"/>
      <c r="O118" s="36"/>
      <c r="P118" s="36"/>
      <c r="Q118" s="36"/>
      <c r="R118" s="36"/>
      <c r="S118" s="36"/>
      <c r="T118" s="36"/>
    </row>
    <row r="119" ht="18" customHeight="1" spans="1:20">
      <c r="A119" s="11">
        <f>MAX(A$4:A118)+1</f>
        <v>51</v>
      </c>
      <c r="B119" s="11" t="s">
        <v>133</v>
      </c>
      <c r="C119" s="12" t="s">
        <v>134</v>
      </c>
      <c r="D119" s="13">
        <v>41091</v>
      </c>
      <c r="E119" s="14">
        <v>41091</v>
      </c>
      <c r="F119" s="14">
        <v>41122</v>
      </c>
      <c r="G119" s="13">
        <v>42369</v>
      </c>
      <c r="H119" s="15" t="s">
        <v>279</v>
      </c>
      <c r="I119" s="11">
        <v>3</v>
      </c>
      <c r="J119" s="11">
        <v>41</v>
      </c>
      <c r="K119" s="11">
        <f t="shared" ref="K119:K121" si="25">SUM(J119:J740)-SUM(K120:K740)</f>
        <v>41</v>
      </c>
      <c r="L119" s="21">
        <v>207</v>
      </c>
      <c r="M119" s="21">
        <f t="shared" si="14"/>
        <v>8487</v>
      </c>
      <c r="N119" s="11">
        <f t="shared" ref="N119:N121" si="26">SUM(M119:M740)-SUM(N120:N740)</f>
        <v>8487</v>
      </c>
      <c r="O119" s="135" t="s">
        <v>529</v>
      </c>
      <c r="P119" s="11" t="s">
        <v>530</v>
      </c>
      <c r="Q119" s="135" t="s">
        <v>531</v>
      </c>
      <c r="R119" s="38" t="s">
        <v>527</v>
      </c>
      <c r="S119" s="38" t="s">
        <v>532</v>
      </c>
      <c r="T119" s="38" t="s">
        <v>528</v>
      </c>
    </row>
    <row r="120" ht="18" customHeight="1" spans="1:20">
      <c r="A120" s="11">
        <f>MAX(A$4:A119)+1</f>
        <v>52</v>
      </c>
      <c r="B120" s="11" t="s">
        <v>135</v>
      </c>
      <c r="C120" s="16"/>
      <c r="D120" s="13">
        <v>38169</v>
      </c>
      <c r="E120" s="14">
        <v>41821</v>
      </c>
      <c r="F120" s="14">
        <v>41852</v>
      </c>
      <c r="G120" s="13">
        <v>42369</v>
      </c>
      <c r="H120" s="15" t="s">
        <v>136</v>
      </c>
      <c r="I120" s="11">
        <v>1</v>
      </c>
      <c r="J120" s="11">
        <v>17</v>
      </c>
      <c r="K120" s="11">
        <f t="shared" si="25"/>
        <v>17</v>
      </c>
      <c r="L120" s="21">
        <v>276</v>
      </c>
      <c r="M120" s="21">
        <f t="shared" si="14"/>
        <v>4692</v>
      </c>
      <c r="N120" s="11">
        <f t="shared" si="26"/>
        <v>4692</v>
      </c>
      <c r="O120" s="135" t="s">
        <v>533</v>
      </c>
      <c r="P120" s="11" t="s">
        <v>534</v>
      </c>
      <c r="Q120" s="135" t="s">
        <v>535</v>
      </c>
      <c r="R120" s="38" t="s">
        <v>527</v>
      </c>
      <c r="S120" s="38" t="s">
        <v>528</v>
      </c>
      <c r="T120" s="38" t="s">
        <v>528</v>
      </c>
    </row>
    <row r="121" ht="18" customHeight="1" spans="1:20">
      <c r="A121" s="11">
        <f>MAX(A$4:A120)+1</f>
        <v>53</v>
      </c>
      <c r="B121" s="11" t="s">
        <v>137</v>
      </c>
      <c r="C121" s="16"/>
      <c r="D121" s="13">
        <v>39630</v>
      </c>
      <c r="E121" s="13">
        <v>39630</v>
      </c>
      <c r="F121" s="14">
        <v>39661</v>
      </c>
      <c r="G121" s="13">
        <v>40451</v>
      </c>
      <c r="H121" s="15" t="s">
        <v>279</v>
      </c>
      <c r="I121" s="11">
        <v>2</v>
      </c>
      <c r="J121" s="11">
        <v>26</v>
      </c>
      <c r="K121" s="11">
        <f t="shared" si="25"/>
        <v>89</v>
      </c>
      <c r="L121" s="21">
        <v>150</v>
      </c>
      <c r="M121" s="21">
        <f t="shared" si="14"/>
        <v>3900</v>
      </c>
      <c r="N121" s="11">
        <f t="shared" si="26"/>
        <v>17682</v>
      </c>
      <c r="O121" s="135" t="s">
        <v>536</v>
      </c>
      <c r="P121" s="11" t="s">
        <v>537</v>
      </c>
      <c r="Q121" s="135" t="s">
        <v>538</v>
      </c>
      <c r="R121" s="38" t="s">
        <v>527</v>
      </c>
      <c r="S121" s="38" t="s">
        <v>397</v>
      </c>
      <c r="T121" s="38" t="s">
        <v>528</v>
      </c>
    </row>
    <row r="122" ht="18" customHeight="1" spans="1:20">
      <c r="A122" s="11"/>
      <c r="B122" s="11"/>
      <c r="C122" s="16"/>
      <c r="D122" s="13"/>
      <c r="E122" s="13"/>
      <c r="F122" s="14">
        <v>40452</v>
      </c>
      <c r="G122" s="13">
        <v>40908</v>
      </c>
      <c r="H122" s="15" t="s">
        <v>20</v>
      </c>
      <c r="I122" s="11">
        <v>1</v>
      </c>
      <c r="J122" s="11">
        <v>15</v>
      </c>
      <c r="K122" s="11"/>
      <c r="L122" s="21">
        <v>170</v>
      </c>
      <c r="M122" s="21">
        <f t="shared" si="14"/>
        <v>2550</v>
      </c>
      <c r="N122" s="11"/>
      <c r="O122" s="11"/>
      <c r="P122" s="11"/>
      <c r="Q122" s="11"/>
      <c r="R122" s="38"/>
      <c r="S122" s="38"/>
      <c r="T122" s="38"/>
    </row>
    <row r="123" ht="18" customHeight="1" spans="1:20">
      <c r="A123" s="11"/>
      <c r="B123" s="11"/>
      <c r="C123" s="16"/>
      <c r="D123" s="13"/>
      <c r="E123" s="13"/>
      <c r="F123" s="14">
        <v>40909</v>
      </c>
      <c r="G123" s="13">
        <v>42369</v>
      </c>
      <c r="H123" s="15" t="s">
        <v>39</v>
      </c>
      <c r="I123" s="11">
        <v>3</v>
      </c>
      <c r="J123" s="11">
        <v>48</v>
      </c>
      <c r="K123" s="11"/>
      <c r="L123" s="21">
        <v>234</v>
      </c>
      <c r="M123" s="21">
        <f t="shared" si="14"/>
        <v>11232</v>
      </c>
      <c r="N123" s="11"/>
      <c r="O123" s="11"/>
      <c r="P123" s="11"/>
      <c r="Q123" s="11"/>
      <c r="R123" s="38"/>
      <c r="S123" s="38"/>
      <c r="T123" s="38"/>
    </row>
    <row r="124" ht="18" customHeight="1" spans="1:20">
      <c r="A124" s="11">
        <f>MAX(A$4:A123)+1</f>
        <v>54</v>
      </c>
      <c r="B124" s="11" t="s">
        <v>138</v>
      </c>
      <c r="C124" s="16"/>
      <c r="D124" s="13">
        <v>41821</v>
      </c>
      <c r="E124" s="14">
        <v>41821</v>
      </c>
      <c r="F124" s="14">
        <v>41852</v>
      </c>
      <c r="G124" s="13">
        <v>42369</v>
      </c>
      <c r="H124" s="15" t="s">
        <v>279</v>
      </c>
      <c r="I124" s="11">
        <v>1</v>
      </c>
      <c r="J124" s="11">
        <v>17</v>
      </c>
      <c r="K124" s="11">
        <f t="shared" ref="K124:K132" si="27">SUM(J124:J745)-SUM(K125:K745)</f>
        <v>17</v>
      </c>
      <c r="L124" s="21">
        <v>207</v>
      </c>
      <c r="M124" s="21">
        <f t="shared" si="14"/>
        <v>3519</v>
      </c>
      <c r="N124" s="11">
        <f t="shared" ref="N124:N132" si="28">SUM(M124:M745)-SUM(N125:N745)</f>
        <v>3519</v>
      </c>
      <c r="O124" s="135" t="s">
        <v>539</v>
      </c>
      <c r="P124" s="11" t="s">
        <v>540</v>
      </c>
      <c r="Q124" s="11"/>
      <c r="R124" s="38" t="s">
        <v>527</v>
      </c>
      <c r="S124" s="38"/>
      <c r="T124" s="38" t="s">
        <v>528</v>
      </c>
    </row>
    <row r="125" ht="18" customHeight="1" spans="1:20">
      <c r="A125" s="12">
        <f>MAX(A$4:A124)+1</f>
        <v>55</v>
      </c>
      <c r="B125" s="11" t="s">
        <v>139</v>
      </c>
      <c r="C125" s="16"/>
      <c r="D125" s="13">
        <v>40026</v>
      </c>
      <c r="E125" s="13">
        <v>40026</v>
      </c>
      <c r="F125" s="14">
        <v>40057</v>
      </c>
      <c r="G125" s="13">
        <v>40816</v>
      </c>
      <c r="H125" s="15" t="s">
        <v>279</v>
      </c>
      <c r="I125" s="11">
        <v>2</v>
      </c>
      <c r="J125" s="11">
        <v>25</v>
      </c>
      <c r="K125" s="11">
        <f t="shared" si="27"/>
        <v>28</v>
      </c>
      <c r="L125" s="21">
        <v>150</v>
      </c>
      <c r="M125" s="21">
        <f t="shared" si="14"/>
        <v>3750</v>
      </c>
      <c r="N125" s="11">
        <f t="shared" si="28"/>
        <v>4260</v>
      </c>
      <c r="O125" s="135" t="s">
        <v>541</v>
      </c>
      <c r="P125" s="11" t="s">
        <v>542</v>
      </c>
      <c r="Q125" s="135" t="s">
        <v>543</v>
      </c>
      <c r="R125" s="38" t="s">
        <v>527</v>
      </c>
      <c r="S125" s="38" t="s">
        <v>397</v>
      </c>
      <c r="T125" s="38" t="s">
        <v>528</v>
      </c>
    </row>
    <row r="126" ht="18" customHeight="1" spans="1:20">
      <c r="A126" s="16"/>
      <c r="B126" s="11"/>
      <c r="C126" s="16"/>
      <c r="D126" s="13"/>
      <c r="E126" s="13"/>
      <c r="F126" s="14">
        <v>40817</v>
      </c>
      <c r="G126" s="13">
        <v>40908</v>
      </c>
      <c r="H126" s="15" t="s">
        <v>39</v>
      </c>
      <c r="I126" s="11">
        <v>0</v>
      </c>
      <c r="J126" s="11">
        <v>3</v>
      </c>
      <c r="K126" s="11"/>
      <c r="L126" s="21">
        <v>170</v>
      </c>
      <c r="M126" s="21">
        <f t="shared" si="14"/>
        <v>510</v>
      </c>
      <c r="N126" s="11"/>
      <c r="O126" s="11"/>
      <c r="P126" s="11"/>
      <c r="Q126" s="11"/>
      <c r="R126" s="38"/>
      <c r="S126" s="38"/>
      <c r="T126" s="38"/>
    </row>
    <row r="127" ht="18" customHeight="1" spans="1:20">
      <c r="A127" s="18"/>
      <c r="B127" s="11"/>
      <c r="C127" s="16"/>
      <c r="D127" s="13"/>
      <c r="E127" s="13"/>
      <c r="F127" s="14">
        <v>40909</v>
      </c>
      <c r="G127" s="13">
        <v>42369</v>
      </c>
      <c r="H127" s="15" t="s">
        <v>39</v>
      </c>
      <c r="I127" s="11">
        <v>3</v>
      </c>
      <c r="J127" s="11">
        <v>48</v>
      </c>
      <c r="K127" s="11">
        <f t="shared" si="27"/>
        <v>48</v>
      </c>
      <c r="L127" s="21">
        <v>234</v>
      </c>
      <c r="M127" s="21">
        <f t="shared" si="14"/>
        <v>11232</v>
      </c>
      <c r="N127" s="21">
        <f t="shared" si="28"/>
        <v>11232</v>
      </c>
      <c r="O127" s="11"/>
      <c r="P127" s="11"/>
      <c r="Q127" s="11"/>
      <c r="R127" s="38"/>
      <c r="S127" s="38"/>
      <c r="T127" s="38"/>
    </row>
    <row r="128" ht="18" customHeight="1" spans="1:20">
      <c r="A128" s="11">
        <f>MAX(A$4:A127)+1</f>
        <v>56</v>
      </c>
      <c r="B128" s="11" t="s">
        <v>140</v>
      </c>
      <c r="C128" s="16"/>
      <c r="D128" s="13">
        <v>41456</v>
      </c>
      <c r="E128" s="14">
        <v>41456</v>
      </c>
      <c r="F128" s="14">
        <v>41487</v>
      </c>
      <c r="G128" s="13">
        <v>42369</v>
      </c>
      <c r="H128" s="15" t="s">
        <v>279</v>
      </c>
      <c r="I128" s="11">
        <v>2</v>
      </c>
      <c r="J128" s="11">
        <v>29</v>
      </c>
      <c r="K128" s="11">
        <f t="shared" si="27"/>
        <v>29</v>
      </c>
      <c r="L128" s="21">
        <v>207</v>
      </c>
      <c r="M128" s="21">
        <f t="shared" si="14"/>
        <v>6003</v>
      </c>
      <c r="N128" s="11">
        <f t="shared" si="28"/>
        <v>6003</v>
      </c>
      <c r="O128" s="135" t="s">
        <v>544</v>
      </c>
      <c r="P128" s="11" t="s">
        <v>540</v>
      </c>
      <c r="Q128" s="11"/>
      <c r="R128" s="38" t="s">
        <v>527</v>
      </c>
      <c r="S128" s="38"/>
      <c r="T128" s="38" t="s">
        <v>528</v>
      </c>
    </row>
    <row r="129" ht="18" customHeight="1" spans="1:20">
      <c r="A129" s="11">
        <f>MAX(A$4:A128)+1</f>
        <v>57</v>
      </c>
      <c r="B129" s="11" t="s">
        <v>141</v>
      </c>
      <c r="C129" s="16"/>
      <c r="D129" s="13">
        <v>41821</v>
      </c>
      <c r="E129" s="14">
        <v>41821</v>
      </c>
      <c r="F129" s="14">
        <v>41852</v>
      </c>
      <c r="G129" s="13">
        <v>42369</v>
      </c>
      <c r="H129" s="15" t="s">
        <v>279</v>
      </c>
      <c r="I129" s="11">
        <v>1</v>
      </c>
      <c r="J129" s="11">
        <v>17</v>
      </c>
      <c r="K129" s="11">
        <f t="shared" si="27"/>
        <v>17</v>
      </c>
      <c r="L129" s="21">
        <v>207</v>
      </c>
      <c r="M129" s="21">
        <f t="shared" si="14"/>
        <v>3519</v>
      </c>
      <c r="N129" s="11">
        <f t="shared" si="28"/>
        <v>3519</v>
      </c>
      <c r="O129" s="135" t="s">
        <v>545</v>
      </c>
      <c r="P129" s="11" t="s">
        <v>540</v>
      </c>
      <c r="Q129" s="11"/>
      <c r="R129" s="38" t="s">
        <v>527</v>
      </c>
      <c r="S129" s="38"/>
      <c r="T129" s="38" t="s">
        <v>528</v>
      </c>
    </row>
    <row r="130" ht="18" customHeight="1" spans="1:20">
      <c r="A130" s="11">
        <f>MAX(A$4:A129)+1</f>
        <v>58</v>
      </c>
      <c r="B130" s="11" t="s">
        <v>142</v>
      </c>
      <c r="C130" s="16"/>
      <c r="D130" s="13">
        <v>42064</v>
      </c>
      <c r="E130" s="14">
        <v>42064</v>
      </c>
      <c r="F130" s="14">
        <v>42095</v>
      </c>
      <c r="G130" s="13">
        <v>42369</v>
      </c>
      <c r="H130" s="15" t="s">
        <v>279</v>
      </c>
      <c r="I130" s="11">
        <v>0</v>
      </c>
      <c r="J130" s="11">
        <v>9</v>
      </c>
      <c r="K130" s="11">
        <f t="shared" si="27"/>
        <v>9</v>
      </c>
      <c r="L130" s="21">
        <v>207</v>
      </c>
      <c r="M130" s="21">
        <f t="shared" si="14"/>
        <v>1863</v>
      </c>
      <c r="N130" s="11">
        <f t="shared" si="28"/>
        <v>1863</v>
      </c>
      <c r="O130" s="135" t="s">
        <v>546</v>
      </c>
      <c r="P130" s="11" t="s">
        <v>547</v>
      </c>
      <c r="Q130" s="135" t="s">
        <v>548</v>
      </c>
      <c r="R130" s="38" t="s">
        <v>527</v>
      </c>
      <c r="S130" s="38" t="s">
        <v>549</v>
      </c>
      <c r="T130" s="38" t="s">
        <v>528</v>
      </c>
    </row>
    <row r="131" s="5" customFormat="1" ht="18" customHeight="1" spans="1:20">
      <c r="A131" s="11">
        <f>MAX(A$4:A130)+1</f>
        <v>59</v>
      </c>
      <c r="B131" s="11" t="s">
        <v>143</v>
      </c>
      <c r="C131" s="18"/>
      <c r="D131" s="13">
        <v>41832</v>
      </c>
      <c r="E131" s="14">
        <v>41832</v>
      </c>
      <c r="F131" s="13">
        <v>41863</v>
      </c>
      <c r="G131" s="13">
        <v>42369</v>
      </c>
      <c r="H131" s="15" t="s">
        <v>279</v>
      </c>
      <c r="I131" s="11">
        <v>1</v>
      </c>
      <c r="J131" s="11">
        <v>17</v>
      </c>
      <c r="K131" s="11">
        <f t="shared" si="27"/>
        <v>17</v>
      </c>
      <c r="L131" s="21">
        <v>150</v>
      </c>
      <c r="M131" s="21">
        <f t="shared" si="14"/>
        <v>2550</v>
      </c>
      <c r="N131" s="11">
        <f t="shared" si="28"/>
        <v>2550</v>
      </c>
      <c r="O131" s="11" t="s">
        <v>550</v>
      </c>
      <c r="P131" s="11" t="s">
        <v>551</v>
      </c>
      <c r="Q131" s="11" t="s">
        <v>552</v>
      </c>
      <c r="R131" s="27" t="s">
        <v>527</v>
      </c>
      <c r="S131" s="27" t="s">
        <v>398</v>
      </c>
      <c r="T131" s="11" t="s">
        <v>528</v>
      </c>
    </row>
    <row r="132" ht="18" customHeight="1" spans="1:20">
      <c r="A132" s="11">
        <f>MAX(A$4:A131)+1</f>
        <v>60</v>
      </c>
      <c r="B132" s="11" t="s">
        <v>373</v>
      </c>
      <c r="C132" s="12" t="s">
        <v>145</v>
      </c>
      <c r="D132" s="13">
        <v>42186</v>
      </c>
      <c r="E132" s="14">
        <v>42186</v>
      </c>
      <c r="F132" s="14">
        <v>42217</v>
      </c>
      <c r="G132" s="13">
        <v>42369</v>
      </c>
      <c r="H132" s="15" t="s">
        <v>279</v>
      </c>
      <c r="I132" s="11">
        <v>0</v>
      </c>
      <c r="J132" s="11">
        <v>5</v>
      </c>
      <c r="K132" s="11">
        <f t="shared" si="27"/>
        <v>10</v>
      </c>
      <c r="L132" s="21">
        <v>207</v>
      </c>
      <c r="M132" s="21">
        <f t="shared" si="14"/>
        <v>1035</v>
      </c>
      <c r="N132" s="11">
        <f t="shared" si="28"/>
        <v>2070</v>
      </c>
      <c r="O132" s="135" t="s">
        <v>553</v>
      </c>
      <c r="P132" s="11" t="s">
        <v>147</v>
      </c>
      <c r="Q132" s="135" t="s">
        <v>554</v>
      </c>
      <c r="R132" s="38" t="s">
        <v>527</v>
      </c>
      <c r="S132" s="38" t="s">
        <v>398</v>
      </c>
      <c r="T132" s="38" t="s">
        <v>528</v>
      </c>
    </row>
    <row r="133" ht="18" customHeight="1" spans="1:20">
      <c r="A133" s="11"/>
      <c r="B133" s="11" t="s">
        <v>144</v>
      </c>
      <c r="C133" s="16"/>
      <c r="D133" s="13">
        <v>38534</v>
      </c>
      <c r="E133" s="14">
        <v>42186</v>
      </c>
      <c r="F133" s="14">
        <v>42217</v>
      </c>
      <c r="G133" s="13">
        <v>42369</v>
      </c>
      <c r="H133" s="15" t="s">
        <v>279</v>
      </c>
      <c r="I133" s="11">
        <v>0</v>
      </c>
      <c r="J133" s="11">
        <v>5</v>
      </c>
      <c r="K133" s="11"/>
      <c r="L133" s="21">
        <v>207</v>
      </c>
      <c r="M133" s="21">
        <f t="shared" ref="M133:M196" si="29">L133*J133</f>
        <v>1035</v>
      </c>
      <c r="N133" s="11"/>
      <c r="O133" s="135" t="s">
        <v>555</v>
      </c>
      <c r="P133" s="11" t="s">
        <v>556</v>
      </c>
      <c r="Q133" s="135" t="s">
        <v>557</v>
      </c>
      <c r="R133" s="38" t="s">
        <v>527</v>
      </c>
      <c r="S133" s="38" t="s">
        <v>398</v>
      </c>
      <c r="T133" s="38" t="s">
        <v>528</v>
      </c>
    </row>
    <row r="134" ht="18" customHeight="1" spans="1:20">
      <c r="A134" s="11">
        <f>MAX(A$4:A133)+1</f>
        <v>61</v>
      </c>
      <c r="B134" s="11" t="s">
        <v>146</v>
      </c>
      <c r="C134" s="16"/>
      <c r="D134" s="13">
        <v>38169</v>
      </c>
      <c r="E134" s="14">
        <v>41820</v>
      </c>
      <c r="F134" s="14">
        <v>41850</v>
      </c>
      <c r="G134" s="13">
        <v>42369</v>
      </c>
      <c r="H134" s="15" t="s">
        <v>39</v>
      </c>
      <c r="I134" s="11">
        <v>1</v>
      </c>
      <c r="J134" s="11">
        <v>18</v>
      </c>
      <c r="K134" s="11">
        <f t="shared" ref="K134:K139" si="30">SUM(J134:J755)-SUM(K135:K755)</f>
        <v>18</v>
      </c>
      <c r="L134" s="21">
        <v>234</v>
      </c>
      <c r="M134" s="21">
        <f t="shared" si="29"/>
        <v>4212</v>
      </c>
      <c r="N134" s="11">
        <f t="shared" ref="N134:N139" si="31">SUM(M134:M755)-SUM(N135:N755)</f>
        <v>4212</v>
      </c>
      <c r="O134" s="135" t="s">
        <v>558</v>
      </c>
      <c r="P134" s="11" t="s">
        <v>559</v>
      </c>
      <c r="Q134" s="135" t="s">
        <v>560</v>
      </c>
      <c r="R134" s="38" t="s">
        <v>527</v>
      </c>
      <c r="S134" s="38" t="s">
        <v>398</v>
      </c>
      <c r="T134" s="38" t="s">
        <v>528</v>
      </c>
    </row>
    <row r="135" ht="18" customHeight="1" spans="1:20">
      <c r="A135" s="11">
        <f>MAX(A$4:A134)+1</f>
        <v>62</v>
      </c>
      <c r="B135" s="11" t="s">
        <v>147</v>
      </c>
      <c r="C135" s="16"/>
      <c r="D135" s="13">
        <v>42186</v>
      </c>
      <c r="E135" s="14">
        <v>42186</v>
      </c>
      <c r="F135" s="14">
        <v>42217</v>
      </c>
      <c r="G135" s="13">
        <v>42369</v>
      </c>
      <c r="H135" s="15" t="s">
        <v>279</v>
      </c>
      <c r="I135" s="11">
        <v>0</v>
      </c>
      <c r="J135" s="11">
        <v>5</v>
      </c>
      <c r="K135" s="11">
        <f t="shared" si="30"/>
        <v>5</v>
      </c>
      <c r="L135" s="21">
        <v>207</v>
      </c>
      <c r="M135" s="21">
        <f t="shared" si="29"/>
        <v>1035</v>
      </c>
      <c r="N135" s="11">
        <f t="shared" si="31"/>
        <v>1035</v>
      </c>
      <c r="O135" s="135" t="s">
        <v>554</v>
      </c>
      <c r="P135" s="11" t="s">
        <v>373</v>
      </c>
      <c r="Q135" s="135" t="s">
        <v>553</v>
      </c>
      <c r="R135" s="38" t="s">
        <v>527</v>
      </c>
      <c r="S135" s="38" t="s">
        <v>398</v>
      </c>
      <c r="T135" s="38" t="s">
        <v>528</v>
      </c>
    </row>
    <row r="136" ht="18" customHeight="1" spans="1:20">
      <c r="A136" s="11">
        <f>MAX(A$4:A135)+1</f>
        <v>63</v>
      </c>
      <c r="B136" s="11" t="s">
        <v>148</v>
      </c>
      <c r="C136" s="16"/>
      <c r="D136" s="13">
        <v>41640</v>
      </c>
      <c r="E136" s="14">
        <v>41640</v>
      </c>
      <c r="F136" s="14">
        <v>41671</v>
      </c>
      <c r="G136" s="13">
        <v>41729</v>
      </c>
      <c r="H136" s="15" t="s">
        <v>20</v>
      </c>
      <c r="I136" s="11">
        <v>0</v>
      </c>
      <c r="J136" s="11">
        <v>2</v>
      </c>
      <c r="K136" s="11">
        <f t="shared" si="30"/>
        <v>2</v>
      </c>
      <c r="L136" s="21">
        <v>234</v>
      </c>
      <c r="M136" s="21">
        <f t="shared" si="29"/>
        <v>468</v>
      </c>
      <c r="N136" s="11">
        <f t="shared" si="31"/>
        <v>468</v>
      </c>
      <c r="O136" s="135" t="s">
        <v>561</v>
      </c>
      <c r="P136" s="11" t="s">
        <v>540</v>
      </c>
      <c r="Q136" s="11"/>
      <c r="R136" s="38" t="s">
        <v>527</v>
      </c>
      <c r="S136" s="38"/>
      <c r="T136" s="38" t="s">
        <v>528</v>
      </c>
    </row>
    <row r="137" ht="18" customHeight="1" spans="1:20">
      <c r="A137" s="11"/>
      <c r="B137" s="11"/>
      <c r="C137" s="16"/>
      <c r="D137" s="13"/>
      <c r="E137" s="14"/>
      <c r="F137" s="14">
        <v>41730</v>
      </c>
      <c r="G137" s="13">
        <v>42004</v>
      </c>
      <c r="H137" s="15" t="s">
        <v>149</v>
      </c>
      <c r="I137" s="11">
        <v>0</v>
      </c>
      <c r="J137" s="11">
        <v>9</v>
      </c>
      <c r="K137" s="11">
        <f t="shared" si="30"/>
        <v>9</v>
      </c>
      <c r="L137" s="21">
        <v>276</v>
      </c>
      <c r="M137" s="21">
        <f t="shared" si="29"/>
        <v>2484</v>
      </c>
      <c r="N137" s="11">
        <f t="shared" si="31"/>
        <v>2484</v>
      </c>
      <c r="O137" s="11"/>
      <c r="P137" s="11"/>
      <c r="Q137" s="11"/>
      <c r="R137" s="38"/>
      <c r="S137" s="38"/>
      <c r="T137" s="38"/>
    </row>
    <row r="138" ht="18" customHeight="1" spans="1:20">
      <c r="A138" s="11"/>
      <c r="B138" s="11"/>
      <c r="C138" s="18"/>
      <c r="D138" s="13"/>
      <c r="E138" s="14"/>
      <c r="F138" s="14">
        <v>42005</v>
      </c>
      <c r="G138" s="13">
        <v>42369</v>
      </c>
      <c r="H138" s="15" t="s">
        <v>150</v>
      </c>
      <c r="I138" s="11">
        <v>0</v>
      </c>
      <c r="J138" s="11">
        <v>12</v>
      </c>
      <c r="K138" s="11">
        <f t="shared" si="30"/>
        <v>12</v>
      </c>
      <c r="L138" s="21">
        <v>276</v>
      </c>
      <c r="M138" s="21">
        <f t="shared" si="29"/>
        <v>3312</v>
      </c>
      <c r="N138" s="11">
        <f t="shared" si="31"/>
        <v>3312</v>
      </c>
      <c r="O138" s="11"/>
      <c r="P138" s="11"/>
      <c r="Q138" s="11"/>
      <c r="R138" s="38"/>
      <c r="S138" s="38"/>
      <c r="T138" s="38"/>
    </row>
    <row r="139" ht="18" customHeight="1" spans="1:20">
      <c r="A139" s="11">
        <f>MAX(A$4:A138)+1</f>
        <v>64</v>
      </c>
      <c r="B139" s="11" t="s">
        <v>151</v>
      </c>
      <c r="C139" s="12" t="s">
        <v>145</v>
      </c>
      <c r="D139" s="13">
        <v>39995</v>
      </c>
      <c r="E139" s="14">
        <v>40026</v>
      </c>
      <c r="F139" s="14">
        <v>40057</v>
      </c>
      <c r="G139" s="13">
        <v>40908</v>
      </c>
      <c r="H139" s="15" t="s">
        <v>39</v>
      </c>
      <c r="I139" s="11">
        <v>2</v>
      </c>
      <c r="J139" s="11">
        <v>28</v>
      </c>
      <c r="K139" s="11">
        <f t="shared" si="30"/>
        <v>76</v>
      </c>
      <c r="L139" s="21">
        <v>170</v>
      </c>
      <c r="M139" s="21">
        <f t="shared" si="29"/>
        <v>4760</v>
      </c>
      <c r="N139" s="11">
        <f t="shared" si="31"/>
        <v>15992</v>
      </c>
      <c r="O139" s="135" t="s">
        <v>562</v>
      </c>
      <c r="P139" s="11" t="s">
        <v>563</v>
      </c>
      <c r="Q139" s="135" t="s">
        <v>564</v>
      </c>
      <c r="R139" s="38" t="s">
        <v>527</v>
      </c>
      <c r="S139" s="38" t="s">
        <v>565</v>
      </c>
      <c r="T139" s="38" t="s">
        <v>528</v>
      </c>
    </row>
    <row r="140" ht="18" customHeight="1" spans="1:20">
      <c r="A140" s="11"/>
      <c r="B140" s="11"/>
      <c r="C140" s="16"/>
      <c r="D140" s="11"/>
      <c r="E140" s="11"/>
      <c r="F140" s="14">
        <v>40909</v>
      </c>
      <c r="G140" s="13">
        <v>42369</v>
      </c>
      <c r="H140" s="15" t="s">
        <v>39</v>
      </c>
      <c r="I140" s="11">
        <v>3</v>
      </c>
      <c r="J140" s="11">
        <v>48</v>
      </c>
      <c r="K140" s="11"/>
      <c r="L140" s="21">
        <v>234</v>
      </c>
      <c r="M140" s="21">
        <f t="shared" si="29"/>
        <v>11232</v>
      </c>
      <c r="N140" s="11"/>
      <c r="O140" s="11"/>
      <c r="P140" s="11"/>
      <c r="Q140" s="11"/>
      <c r="R140" s="38"/>
      <c r="S140" s="38"/>
      <c r="T140" s="38"/>
    </row>
    <row r="141" ht="18" customHeight="1" spans="1:20">
      <c r="A141" s="11">
        <f>MAX(A$4:A140)+1</f>
        <v>65</v>
      </c>
      <c r="B141" s="11" t="s">
        <v>152</v>
      </c>
      <c r="C141" s="16"/>
      <c r="D141" s="13">
        <v>42186</v>
      </c>
      <c r="E141" s="14">
        <v>42186</v>
      </c>
      <c r="F141" s="14">
        <v>42217</v>
      </c>
      <c r="G141" s="13">
        <v>42369</v>
      </c>
      <c r="H141" s="15" t="s">
        <v>279</v>
      </c>
      <c r="I141" s="11">
        <v>0</v>
      </c>
      <c r="J141" s="11">
        <v>5</v>
      </c>
      <c r="K141" s="11">
        <f>SUM(J141:J762)-SUM(K142:K762)</f>
        <v>178</v>
      </c>
      <c r="L141" s="21">
        <v>207</v>
      </c>
      <c r="M141" s="21">
        <f t="shared" si="29"/>
        <v>1035</v>
      </c>
      <c r="N141" s="11">
        <f>SUM(M141:M762)-SUM(N142:N762)</f>
        <v>34459</v>
      </c>
      <c r="O141" s="135" t="s">
        <v>566</v>
      </c>
      <c r="P141" s="11" t="s">
        <v>567</v>
      </c>
      <c r="Q141" s="135" t="s">
        <v>568</v>
      </c>
      <c r="R141" s="38" t="s">
        <v>527</v>
      </c>
      <c r="S141" s="38" t="s">
        <v>397</v>
      </c>
      <c r="T141" s="38" t="s">
        <v>528</v>
      </c>
    </row>
    <row r="142" ht="18" customHeight="1" spans="1:20">
      <c r="A142" s="12">
        <f>MAX(A$4:A141)+1</f>
        <v>66</v>
      </c>
      <c r="B142" s="11" t="s">
        <v>153</v>
      </c>
      <c r="C142" s="16"/>
      <c r="D142" s="13">
        <v>37073</v>
      </c>
      <c r="E142" s="14">
        <v>37073</v>
      </c>
      <c r="F142" s="14">
        <v>37104</v>
      </c>
      <c r="G142" s="13">
        <v>38291</v>
      </c>
      <c r="H142" s="15" t="s">
        <v>279</v>
      </c>
      <c r="I142" s="11">
        <v>3</v>
      </c>
      <c r="J142" s="11">
        <v>39</v>
      </c>
      <c r="K142" s="11"/>
      <c r="L142" s="21">
        <v>150</v>
      </c>
      <c r="M142" s="21">
        <f t="shared" si="29"/>
        <v>5850</v>
      </c>
      <c r="N142" s="11"/>
      <c r="O142" s="135" t="s">
        <v>569</v>
      </c>
      <c r="P142" s="11" t="s">
        <v>319</v>
      </c>
      <c r="Q142" s="135" t="s">
        <v>570</v>
      </c>
      <c r="R142" s="38" t="s">
        <v>527</v>
      </c>
      <c r="S142" s="38" t="s">
        <v>398</v>
      </c>
      <c r="T142" s="38" t="s">
        <v>528</v>
      </c>
    </row>
    <row r="143" ht="18" customHeight="1" spans="1:20">
      <c r="A143" s="16"/>
      <c r="B143" s="11"/>
      <c r="C143" s="16"/>
      <c r="D143" s="13"/>
      <c r="E143" s="14"/>
      <c r="F143" s="14">
        <v>38292</v>
      </c>
      <c r="G143" s="13">
        <v>40908</v>
      </c>
      <c r="H143" s="15" t="s">
        <v>25</v>
      </c>
      <c r="I143" s="11">
        <v>7</v>
      </c>
      <c r="J143" s="11">
        <v>86</v>
      </c>
      <c r="K143" s="11"/>
      <c r="L143" s="21">
        <v>170</v>
      </c>
      <c r="M143" s="21">
        <f t="shared" si="29"/>
        <v>14620</v>
      </c>
      <c r="N143" s="11"/>
      <c r="O143" s="11"/>
      <c r="P143" s="11"/>
      <c r="Q143" s="11"/>
      <c r="R143" s="38"/>
      <c r="S143" s="38"/>
      <c r="T143" s="38"/>
    </row>
    <row r="144" ht="18" customHeight="1" spans="1:20">
      <c r="A144" s="16"/>
      <c r="B144" s="11"/>
      <c r="C144" s="16"/>
      <c r="D144" s="13"/>
      <c r="E144" s="14"/>
      <c r="F144" s="14">
        <v>40909</v>
      </c>
      <c r="G144" s="13">
        <v>41121</v>
      </c>
      <c r="H144" s="15" t="s">
        <v>25</v>
      </c>
      <c r="I144" s="11">
        <v>0</v>
      </c>
      <c r="J144" s="11">
        <v>7</v>
      </c>
      <c r="K144" s="11"/>
      <c r="L144" s="21">
        <v>234</v>
      </c>
      <c r="M144" s="21">
        <f t="shared" si="29"/>
        <v>1638</v>
      </c>
      <c r="N144" s="11"/>
      <c r="O144" s="11"/>
      <c r="P144" s="11"/>
      <c r="Q144" s="11"/>
      <c r="R144" s="38"/>
      <c r="S144" s="38"/>
      <c r="T144" s="38"/>
    </row>
    <row r="145" ht="18" customHeight="1" spans="1:20">
      <c r="A145" s="18"/>
      <c r="B145" s="11"/>
      <c r="C145" s="16"/>
      <c r="D145" s="13"/>
      <c r="E145" s="14"/>
      <c r="F145" s="14">
        <v>41122</v>
      </c>
      <c r="G145" s="14">
        <v>42369</v>
      </c>
      <c r="H145" s="15" t="s">
        <v>154</v>
      </c>
      <c r="I145" s="11">
        <v>3</v>
      </c>
      <c r="J145" s="11">
        <v>41</v>
      </c>
      <c r="K145" s="11"/>
      <c r="L145" s="21">
        <v>276</v>
      </c>
      <c r="M145" s="21">
        <f t="shared" si="29"/>
        <v>11316</v>
      </c>
      <c r="N145" s="11"/>
      <c r="O145" s="11"/>
      <c r="P145" s="11"/>
      <c r="Q145" s="11"/>
      <c r="R145" s="38"/>
      <c r="S145" s="38"/>
      <c r="T145" s="38"/>
    </row>
    <row r="146" ht="18" customHeight="1" spans="1:20">
      <c r="A146" s="11">
        <f>MAX(A$4:A145)+1</f>
        <v>67</v>
      </c>
      <c r="B146" s="11" t="s">
        <v>155</v>
      </c>
      <c r="C146" s="16"/>
      <c r="D146" s="13">
        <v>42319</v>
      </c>
      <c r="E146" s="14">
        <v>42319</v>
      </c>
      <c r="F146" s="14">
        <v>42349</v>
      </c>
      <c r="G146" s="13">
        <v>42369</v>
      </c>
      <c r="H146" s="15" t="s">
        <v>279</v>
      </c>
      <c r="I146" s="11">
        <v>0</v>
      </c>
      <c r="J146" s="11">
        <v>1</v>
      </c>
      <c r="K146" s="11">
        <f t="shared" ref="K146:K148" si="32">SUM(J146:J767)-SUM(K147:K767)</f>
        <v>1</v>
      </c>
      <c r="L146" s="21">
        <v>207</v>
      </c>
      <c r="M146" s="21">
        <f t="shared" si="29"/>
        <v>207</v>
      </c>
      <c r="N146" s="11">
        <f t="shared" ref="N146:N148" si="33">SUM(M146:M767)-SUM(N147:N767)</f>
        <v>207</v>
      </c>
      <c r="O146" s="135" t="s">
        <v>482</v>
      </c>
      <c r="P146" s="11" t="s">
        <v>107</v>
      </c>
      <c r="Q146" s="135" t="s">
        <v>481</v>
      </c>
      <c r="R146" s="38" t="s">
        <v>527</v>
      </c>
      <c r="S146" s="38" t="s">
        <v>398</v>
      </c>
      <c r="T146" s="38" t="s">
        <v>528</v>
      </c>
    </row>
    <row r="147" ht="18" customHeight="1" spans="1:20">
      <c r="A147" s="11">
        <f>MAX(A$4:A146)+1</f>
        <v>68</v>
      </c>
      <c r="B147" s="11" t="s">
        <v>156</v>
      </c>
      <c r="C147" s="16"/>
      <c r="D147" s="13">
        <v>42186</v>
      </c>
      <c r="E147" s="14">
        <v>42186</v>
      </c>
      <c r="F147" s="14">
        <v>42217</v>
      </c>
      <c r="G147" s="13">
        <v>42369</v>
      </c>
      <c r="H147" s="15" t="s">
        <v>279</v>
      </c>
      <c r="I147" s="11">
        <v>0</v>
      </c>
      <c r="J147" s="11">
        <v>5</v>
      </c>
      <c r="K147" s="11">
        <f t="shared" si="32"/>
        <v>5</v>
      </c>
      <c r="L147" s="21">
        <v>207</v>
      </c>
      <c r="M147" s="21">
        <f t="shared" si="29"/>
        <v>1035</v>
      </c>
      <c r="N147" s="11">
        <f t="shared" si="33"/>
        <v>1035</v>
      </c>
      <c r="O147" s="135" t="s">
        <v>571</v>
      </c>
      <c r="P147" s="11" t="s">
        <v>160</v>
      </c>
      <c r="Q147" s="135" t="s">
        <v>572</v>
      </c>
      <c r="R147" s="38" t="s">
        <v>527</v>
      </c>
      <c r="S147" s="38" t="s">
        <v>398</v>
      </c>
      <c r="T147" s="38" t="s">
        <v>528</v>
      </c>
    </row>
    <row r="148" ht="18" customHeight="1" spans="1:20">
      <c r="A148" s="12">
        <f>MAX(A$4:A147)+1</f>
        <v>69</v>
      </c>
      <c r="B148" s="11" t="s">
        <v>157</v>
      </c>
      <c r="C148" s="16"/>
      <c r="D148" s="13">
        <v>39722</v>
      </c>
      <c r="E148" s="14">
        <v>39722</v>
      </c>
      <c r="F148" s="14">
        <v>39753</v>
      </c>
      <c r="G148" s="13">
        <v>40908</v>
      </c>
      <c r="H148" s="15" t="s">
        <v>279</v>
      </c>
      <c r="I148" s="11">
        <v>3</v>
      </c>
      <c r="J148" s="11">
        <v>38</v>
      </c>
      <c r="K148" s="11">
        <f t="shared" si="32"/>
        <v>86</v>
      </c>
      <c r="L148" s="21">
        <v>150</v>
      </c>
      <c r="M148" s="21">
        <f t="shared" si="29"/>
        <v>5700</v>
      </c>
      <c r="N148" s="11">
        <f t="shared" si="33"/>
        <v>16041</v>
      </c>
      <c r="O148" s="135" t="s">
        <v>573</v>
      </c>
      <c r="P148" s="11" t="s">
        <v>540</v>
      </c>
      <c r="Q148" s="11"/>
      <c r="R148" s="38" t="s">
        <v>527</v>
      </c>
      <c r="S148" s="38"/>
      <c r="T148" s="38" t="s">
        <v>528</v>
      </c>
    </row>
    <row r="149" ht="18" customHeight="1" spans="1:20">
      <c r="A149" s="16"/>
      <c r="B149" s="11"/>
      <c r="C149" s="16"/>
      <c r="D149" s="13"/>
      <c r="E149" s="11"/>
      <c r="F149" s="14">
        <v>40909</v>
      </c>
      <c r="G149" s="13">
        <v>41912</v>
      </c>
      <c r="H149" s="15" t="s">
        <v>279</v>
      </c>
      <c r="I149" s="11">
        <v>2</v>
      </c>
      <c r="J149" s="11">
        <v>33</v>
      </c>
      <c r="K149" s="11"/>
      <c r="L149" s="21">
        <v>207</v>
      </c>
      <c r="M149" s="21">
        <f t="shared" si="29"/>
        <v>6831</v>
      </c>
      <c r="N149" s="11"/>
      <c r="O149" s="11"/>
      <c r="P149" s="11"/>
      <c r="Q149" s="11"/>
      <c r="R149" s="38"/>
      <c r="S149" s="38"/>
      <c r="T149" s="38"/>
    </row>
    <row r="150" ht="18" customHeight="1" spans="1:20">
      <c r="A150" s="18"/>
      <c r="B150" s="11"/>
      <c r="C150" s="16"/>
      <c r="D150" s="11"/>
      <c r="E150" s="11"/>
      <c r="F150" s="14">
        <v>41913</v>
      </c>
      <c r="G150" s="39">
        <v>42369</v>
      </c>
      <c r="H150" s="15" t="s">
        <v>39</v>
      </c>
      <c r="I150" s="11">
        <v>1</v>
      </c>
      <c r="J150" s="11">
        <v>15</v>
      </c>
      <c r="K150" s="11"/>
      <c r="L150" s="21">
        <v>234</v>
      </c>
      <c r="M150" s="21">
        <f t="shared" si="29"/>
        <v>3510</v>
      </c>
      <c r="N150" s="11"/>
      <c r="O150" s="11"/>
      <c r="P150" s="11"/>
      <c r="Q150" s="11"/>
      <c r="R150" s="38"/>
      <c r="S150" s="38"/>
      <c r="T150" s="38"/>
    </row>
    <row r="151" ht="18" customHeight="1" spans="1:20">
      <c r="A151" s="12">
        <f>MAX(A$4:A150)+1</f>
        <v>70</v>
      </c>
      <c r="B151" s="11" t="s">
        <v>158</v>
      </c>
      <c r="C151" s="16"/>
      <c r="D151" s="13">
        <v>39995</v>
      </c>
      <c r="E151" s="14">
        <v>39995</v>
      </c>
      <c r="F151" s="14">
        <v>40026</v>
      </c>
      <c r="G151" s="14">
        <v>40816</v>
      </c>
      <c r="H151" s="15" t="s">
        <v>279</v>
      </c>
      <c r="I151" s="11">
        <v>2</v>
      </c>
      <c r="J151" s="11">
        <v>26</v>
      </c>
      <c r="K151" s="11">
        <f>SUM(J151:J772)-SUM(K152:K772)</f>
        <v>77</v>
      </c>
      <c r="L151" s="21">
        <v>150</v>
      </c>
      <c r="M151" s="21">
        <f t="shared" si="29"/>
        <v>3900</v>
      </c>
      <c r="N151" s="11">
        <f>SUM(M151:M772)-SUM(N152:N772)</f>
        <v>15642</v>
      </c>
      <c r="O151" s="135" t="s">
        <v>574</v>
      </c>
      <c r="P151" s="11" t="s">
        <v>575</v>
      </c>
      <c r="Q151" s="11"/>
      <c r="R151" s="38" t="s">
        <v>527</v>
      </c>
      <c r="S151" s="38"/>
      <c r="T151" s="38" t="s">
        <v>528</v>
      </c>
    </row>
    <row r="152" ht="18" customHeight="1" spans="1:20">
      <c r="A152" s="16"/>
      <c r="B152" s="11"/>
      <c r="C152" s="16"/>
      <c r="D152" s="13"/>
      <c r="E152" s="14"/>
      <c r="F152" s="14">
        <v>40817</v>
      </c>
      <c r="G152" s="13">
        <v>40908</v>
      </c>
      <c r="H152" s="15" t="s">
        <v>39</v>
      </c>
      <c r="I152" s="11">
        <v>0</v>
      </c>
      <c r="J152" s="11">
        <v>3</v>
      </c>
      <c r="K152" s="11"/>
      <c r="L152" s="21">
        <v>170</v>
      </c>
      <c r="M152" s="21">
        <f t="shared" si="29"/>
        <v>510</v>
      </c>
      <c r="N152" s="11"/>
      <c r="O152" s="11"/>
      <c r="P152" s="11"/>
      <c r="Q152" s="11"/>
      <c r="R152" s="38"/>
      <c r="S152" s="38"/>
      <c r="T152" s="38"/>
    </row>
    <row r="153" ht="18" customHeight="1" spans="1:20">
      <c r="A153" s="18"/>
      <c r="B153" s="11"/>
      <c r="C153" s="16"/>
      <c r="D153" s="13"/>
      <c r="E153" s="14"/>
      <c r="F153" s="14">
        <v>40909</v>
      </c>
      <c r="G153" s="13">
        <v>42369</v>
      </c>
      <c r="H153" s="15" t="s">
        <v>39</v>
      </c>
      <c r="I153" s="11">
        <v>3</v>
      </c>
      <c r="J153" s="11">
        <v>48</v>
      </c>
      <c r="K153" s="11"/>
      <c r="L153" s="21">
        <v>234</v>
      </c>
      <c r="M153" s="21">
        <f t="shared" si="29"/>
        <v>11232</v>
      </c>
      <c r="N153" s="11"/>
      <c r="O153" s="11"/>
      <c r="P153" s="11"/>
      <c r="Q153" s="11"/>
      <c r="R153" s="38"/>
      <c r="S153" s="38"/>
      <c r="T153" s="38"/>
    </row>
    <row r="154" ht="18" customHeight="1" spans="1:20">
      <c r="A154" s="12">
        <f>MAX(A$4:A153)+1</f>
        <v>71</v>
      </c>
      <c r="B154" s="11" t="s">
        <v>159</v>
      </c>
      <c r="C154" s="16"/>
      <c r="D154" s="13">
        <v>39295</v>
      </c>
      <c r="E154" s="14">
        <v>39295</v>
      </c>
      <c r="F154" s="14">
        <v>39326</v>
      </c>
      <c r="G154" s="13" t="s">
        <v>436</v>
      </c>
      <c r="H154" s="15" t="s">
        <v>279</v>
      </c>
      <c r="I154" s="11">
        <v>3</v>
      </c>
      <c r="J154" s="11">
        <v>37</v>
      </c>
      <c r="K154" s="11">
        <f t="shared" ref="K154:K158" si="34">SUM(J154:J775)-SUM(K155:K775)</f>
        <v>100</v>
      </c>
      <c r="L154" s="21">
        <v>150</v>
      </c>
      <c r="M154" s="21">
        <f t="shared" si="29"/>
        <v>5550</v>
      </c>
      <c r="N154" s="11">
        <f t="shared" ref="N154:N158" si="35">SUM(M154:M775)-SUM(N155:N775)</f>
        <v>19332</v>
      </c>
      <c r="O154" s="135" t="s">
        <v>576</v>
      </c>
      <c r="P154" s="11" t="s">
        <v>174</v>
      </c>
      <c r="Q154" s="135" t="s">
        <v>577</v>
      </c>
      <c r="R154" s="38" t="s">
        <v>527</v>
      </c>
      <c r="S154" s="38" t="s">
        <v>398</v>
      </c>
      <c r="T154" s="38" t="s">
        <v>528</v>
      </c>
    </row>
    <row r="155" ht="18" customHeight="1" spans="1:20">
      <c r="A155" s="16"/>
      <c r="B155" s="11"/>
      <c r="C155" s="16"/>
      <c r="D155" s="13"/>
      <c r="E155" s="14"/>
      <c r="F155" s="14">
        <v>40452</v>
      </c>
      <c r="G155" s="13">
        <v>40908</v>
      </c>
      <c r="H155" s="15" t="s">
        <v>39</v>
      </c>
      <c r="I155" s="11">
        <v>1</v>
      </c>
      <c r="J155" s="11">
        <v>15</v>
      </c>
      <c r="K155" s="11"/>
      <c r="L155" s="21">
        <v>170</v>
      </c>
      <c r="M155" s="21">
        <f t="shared" si="29"/>
        <v>2550</v>
      </c>
      <c r="N155" s="11"/>
      <c r="O155" s="11"/>
      <c r="P155" s="11"/>
      <c r="Q155" s="11"/>
      <c r="R155" s="38"/>
      <c r="S155" s="38"/>
      <c r="T155" s="38"/>
    </row>
    <row r="156" ht="18" customHeight="1" spans="1:20">
      <c r="A156" s="18"/>
      <c r="B156" s="11"/>
      <c r="C156" s="16"/>
      <c r="D156" s="11"/>
      <c r="E156" s="11"/>
      <c r="F156" s="14">
        <v>40909</v>
      </c>
      <c r="G156" s="13">
        <v>42369</v>
      </c>
      <c r="H156" s="15" t="s">
        <v>39</v>
      </c>
      <c r="I156" s="11">
        <v>3</v>
      </c>
      <c r="J156" s="11">
        <v>48</v>
      </c>
      <c r="K156" s="11"/>
      <c r="L156" s="21">
        <v>234</v>
      </c>
      <c r="M156" s="21">
        <f t="shared" si="29"/>
        <v>11232</v>
      </c>
      <c r="N156" s="11"/>
      <c r="O156" s="11"/>
      <c r="P156" s="11"/>
      <c r="Q156" s="11"/>
      <c r="R156" s="38"/>
      <c r="S156" s="38"/>
      <c r="T156" s="38"/>
    </row>
    <row r="157" ht="18" customHeight="1" spans="1:20">
      <c r="A157" s="11">
        <f>MAX(A$4:A156)+1</f>
        <v>72</v>
      </c>
      <c r="B157" s="11" t="s">
        <v>160</v>
      </c>
      <c r="C157" s="16"/>
      <c r="D157" s="13">
        <v>42186</v>
      </c>
      <c r="E157" s="14">
        <v>42186</v>
      </c>
      <c r="F157" s="14">
        <v>42217</v>
      </c>
      <c r="G157" s="39">
        <v>42369</v>
      </c>
      <c r="H157" s="15" t="s">
        <v>279</v>
      </c>
      <c r="I157" s="11">
        <v>0</v>
      </c>
      <c r="J157" s="11">
        <v>5</v>
      </c>
      <c r="K157" s="11">
        <f t="shared" si="34"/>
        <v>5</v>
      </c>
      <c r="L157" s="21">
        <v>207</v>
      </c>
      <c r="M157" s="21">
        <f t="shared" si="29"/>
        <v>1035</v>
      </c>
      <c r="N157" s="11">
        <f t="shared" si="35"/>
        <v>1035</v>
      </c>
      <c r="O157" s="135" t="s">
        <v>572</v>
      </c>
      <c r="P157" s="11" t="s">
        <v>156</v>
      </c>
      <c r="Q157" s="135" t="s">
        <v>571</v>
      </c>
      <c r="R157" s="38" t="s">
        <v>527</v>
      </c>
      <c r="S157" s="38" t="s">
        <v>398</v>
      </c>
      <c r="T157" s="38" t="s">
        <v>528</v>
      </c>
    </row>
    <row r="158" ht="18" customHeight="1" spans="1:20">
      <c r="A158" s="12">
        <f>MAX(A$4:A157)+1</f>
        <v>73</v>
      </c>
      <c r="B158" s="11" t="s">
        <v>161</v>
      </c>
      <c r="C158" s="16"/>
      <c r="D158" s="13">
        <v>40725</v>
      </c>
      <c r="E158" s="14">
        <v>40725</v>
      </c>
      <c r="F158" s="14">
        <v>40756</v>
      </c>
      <c r="G158" s="13">
        <v>40908</v>
      </c>
      <c r="H158" s="15" t="s">
        <v>279</v>
      </c>
      <c r="I158" s="11">
        <v>0</v>
      </c>
      <c r="J158" s="11">
        <v>5</v>
      </c>
      <c r="K158" s="21">
        <f t="shared" si="34"/>
        <v>53</v>
      </c>
      <c r="L158" s="21">
        <v>150</v>
      </c>
      <c r="M158" s="21">
        <f t="shared" si="29"/>
        <v>750</v>
      </c>
      <c r="N158" s="11">
        <f t="shared" si="35"/>
        <v>11415</v>
      </c>
      <c r="O158" s="135" t="s">
        <v>578</v>
      </c>
      <c r="P158" s="11" t="s">
        <v>162</v>
      </c>
      <c r="Q158" s="135" t="s">
        <v>579</v>
      </c>
      <c r="R158" s="38" t="s">
        <v>527</v>
      </c>
      <c r="S158" s="38" t="s">
        <v>398</v>
      </c>
      <c r="T158" s="38" t="s">
        <v>528</v>
      </c>
    </row>
    <row r="159" ht="18" customHeight="1" spans="1:20">
      <c r="A159" s="16"/>
      <c r="B159" s="11"/>
      <c r="C159" s="16"/>
      <c r="D159" s="11"/>
      <c r="E159" s="11"/>
      <c r="F159" s="14">
        <v>40909</v>
      </c>
      <c r="G159" s="13">
        <v>41547</v>
      </c>
      <c r="H159" s="15" t="s">
        <v>279</v>
      </c>
      <c r="I159" s="11">
        <v>1</v>
      </c>
      <c r="J159" s="11">
        <v>21</v>
      </c>
      <c r="K159" s="21"/>
      <c r="L159" s="21">
        <v>207</v>
      </c>
      <c r="M159" s="21">
        <f t="shared" si="29"/>
        <v>4347</v>
      </c>
      <c r="N159" s="11"/>
      <c r="O159" s="11"/>
      <c r="P159" s="11"/>
      <c r="Q159" s="11"/>
      <c r="R159" s="38"/>
      <c r="S159" s="38"/>
      <c r="T159" s="38"/>
    </row>
    <row r="160" ht="18" customHeight="1" spans="1:20">
      <c r="A160" s="18"/>
      <c r="B160" s="11"/>
      <c r="C160" s="18"/>
      <c r="D160" s="11"/>
      <c r="E160" s="11"/>
      <c r="F160" s="14">
        <v>41548</v>
      </c>
      <c r="G160" s="13">
        <v>42369</v>
      </c>
      <c r="H160" s="15" t="s">
        <v>39</v>
      </c>
      <c r="I160" s="11">
        <v>2</v>
      </c>
      <c r="J160" s="11">
        <v>27</v>
      </c>
      <c r="K160" s="21"/>
      <c r="L160" s="21">
        <v>234</v>
      </c>
      <c r="M160" s="21">
        <f t="shared" si="29"/>
        <v>6318</v>
      </c>
      <c r="N160" s="11"/>
      <c r="O160" s="11"/>
      <c r="P160" s="11"/>
      <c r="Q160" s="11"/>
      <c r="R160" s="38"/>
      <c r="S160" s="38"/>
      <c r="T160" s="38"/>
    </row>
    <row r="161" ht="18" customHeight="1" spans="1:20">
      <c r="A161" s="12">
        <f>MAX(A$4:A160)+1</f>
        <v>74</v>
      </c>
      <c r="B161" s="11" t="s">
        <v>162</v>
      </c>
      <c r="C161" s="12" t="s">
        <v>145</v>
      </c>
      <c r="D161" s="13">
        <v>40725</v>
      </c>
      <c r="E161" s="14">
        <v>40725</v>
      </c>
      <c r="F161" s="14">
        <v>40756</v>
      </c>
      <c r="G161" s="13">
        <v>40908</v>
      </c>
      <c r="H161" s="15" t="s">
        <v>279</v>
      </c>
      <c r="I161" s="11">
        <v>0</v>
      </c>
      <c r="J161" s="11">
        <v>5</v>
      </c>
      <c r="K161" s="11">
        <f t="shared" ref="K161:K165" si="36">SUM(J161:J782)-SUM(K162:K782)</f>
        <v>53</v>
      </c>
      <c r="L161" s="21">
        <v>150</v>
      </c>
      <c r="M161" s="21">
        <f t="shared" si="29"/>
        <v>750</v>
      </c>
      <c r="N161" s="11">
        <f t="shared" ref="N161:N165" si="37">SUM(M161:M782)-SUM(N162:N782)</f>
        <v>11739</v>
      </c>
      <c r="O161" s="135" t="s">
        <v>579</v>
      </c>
      <c r="P161" s="11" t="s">
        <v>161</v>
      </c>
      <c r="Q161" s="135" t="s">
        <v>578</v>
      </c>
      <c r="R161" s="38" t="s">
        <v>527</v>
      </c>
      <c r="S161" s="38" t="s">
        <v>398</v>
      </c>
      <c r="T161" s="38" t="s">
        <v>528</v>
      </c>
    </row>
    <row r="162" ht="18" customHeight="1" spans="1:20">
      <c r="A162" s="16"/>
      <c r="B162" s="11"/>
      <c r="C162" s="16"/>
      <c r="D162" s="13"/>
      <c r="E162" s="14"/>
      <c r="F162" s="14">
        <v>40909</v>
      </c>
      <c r="G162" s="13">
        <v>41182</v>
      </c>
      <c r="H162" s="15" t="s">
        <v>279</v>
      </c>
      <c r="I162" s="11"/>
      <c r="J162" s="11">
        <v>9</v>
      </c>
      <c r="K162" s="11"/>
      <c r="L162" s="21">
        <v>207</v>
      </c>
      <c r="M162" s="21">
        <f t="shared" si="29"/>
        <v>1863</v>
      </c>
      <c r="N162" s="11"/>
      <c r="O162" s="11"/>
      <c r="P162" s="11"/>
      <c r="Q162" s="11"/>
      <c r="R162" s="38"/>
      <c r="S162" s="38"/>
      <c r="T162" s="38"/>
    </row>
    <row r="163" ht="18" customHeight="1" spans="1:20">
      <c r="A163" s="18"/>
      <c r="B163" s="11"/>
      <c r="C163" s="16"/>
      <c r="D163" s="11"/>
      <c r="E163" s="11"/>
      <c r="F163" s="14">
        <v>41183</v>
      </c>
      <c r="G163" s="13">
        <v>42369</v>
      </c>
      <c r="H163" s="15" t="s">
        <v>39</v>
      </c>
      <c r="I163" s="11">
        <v>3</v>
      </c>
      <c r="J163" s="11">
        <v>39</v>
      </c>
      <c r="K163" s="11"/>
      <c r="L163" s="21">
        <v>234</v>
      </c>
      <c r="M163" s="21">
        <f t="shared" si="29"/>
        <v>9126</v>
      </c>
      <c r="N163" s="11"/>
      <c r="O163" s="11"/>
      <c r="P163" s="11"/>
      <c r="Q163" s="11"/>
      <c r="R163" s="38"/>
      <c r="S163" s="38"/>
      <c r="T163" s="38"/>
    </row>
    <row r="164" ht="18" customHeight="1" spans="1:20">
      <c r="A164" s="11">
        <f>MAX(A$4:A163)+1</f>
        <v>75</v>
      </c>
      <c r="B164" s="11" t="s">
        <v>163</v>
      </c>
      <c r="C164" s="16"/>
      <c r="D164" s="13">
        <v>41821</v>
      </c>
      <c r="E164" s="14">
        <v>41821</v>
      </c>
      <c r="F164" s="14">
        <v>41852</v>
      </c>
      <c r="G164" s="13">
        <v>42369</v>
      </c>
      <c r="H164" s="15" t="s">
        <v>279</v>
      </c>
      <c r="I164" s="11">
        <v>1</v>
      </c>
      <c r="J164" s="11">
        <v>17</v>
      </c>
      <c r="K164" s="11">
        <f t="shared" si="36"/>
        <v>17</v>
      </c>
      <c r="L164" s="21">
        <v>207</v>
      </c>
      <c r="M164" s="21">
        <f t="shared" si="29"/>
        <v>3519</v>
      </c>
      <c r="N164" s="11">
        <f t="shared" si="37"/>
        <v>3519</v>
      </c>
      <c r="O164" s="135" t="s">
        <v>580</v>
      </c>
      <c r="P164" s="11" t="s">
        <v>581</v>
      </c>
      <c r="Q164" s="135" t="s">
        <v>582</v>
      </c>
      <c r="R164" s="38" t="s">
        <v>527</v>
      </c>
      <c r="S164" s="38" t="s">
        <v>397</v>
      </c>
      <c r="T164" s="38" t="s">
        <v>528</v>
      </c>
    </row>
    <row r="165" ht="18" customHeight="1" spans="1:20">
      <c r="A165" s="12">
        <f>MAX(A$4:A164)+1</f>
        <v>76</v>
      </c>
      <c r="B165" s="11" t="s">
        <v>164</v>
      </c>
      <c r="C165" s="16"/>
      <c r="D165" s="13">
        <v>40725</v>
      </c>
      <c r="E165" s="14">
        <v>40725</v>
      </c>
      <c r="F165" s="14">
        <v>40756</v>
      </c>
      <c r="G165" s="13">
        <v>40908</v>
      </c>
      <c r="H165" s="15" t="s">
        <v>279</v>
      </c>
      <c r="I165" s="11">
        <v>0</v>
      </c>
      <c r="J165" s="11">
        <v>5</v>
      </c>
      <c r="K165" s="21">
        <f t="shared" si="36"/>
        <v>53</v>
      </c>
      <c r="L165" s="21">
        <v>150</v>
      </c>
      <c r="M165" s="21">
        <f t="shared" si="29"/>
        <v>750</v>
      </c>
      <c r="N165" s="11">
        <f t="shared" si="37"/>
        <v>11064</v>
      </c>
      <c r="O165" s="135" t="s">
        <v>583</v>
      </c>
      <c r="P165" s="11" t="s">
        <v>584</v>
      </c>
      <c r="Q165" s="135" t="s">
        <v>585</v>
      </c>
      <c r="R165" s="38" t="s">
        <v>527</v>
      </c>
      <c r="S165" s="38" t="s">
        <v>398</v>
      </c>
      <c r="T165" s="38" t="s">
        <v>528</v>
      </c>
    </row>
    <row r="166" ht="18" customHeight="1" spans="1:20">
      <c r="A166" s="16"/>
      <c r="B166" s="11"/>
      <c r="C166" s="16"/>
      <c r="D166" s="13"/>
      <c r="E166" s="14"/>
      <c r="F166" s="14">
        <v>40909</v>
      </c>
      <c r="G166" s="13">
        <v>41943</v>
      </c>
      <c r="H166" s="15" t="s">
        <v>279</v>
      </c>
      <c r="I166" s="11">
        <v>2</v>
      </c>
      <c r="J166" s="11">
        <v>34</v>
      </c>
      <c r="K166" s="21"/>
      <c r="L166" s="21">
        <v>207</v>
      </c>
      <c r="M166" s="21">
        <f t="shared" si="29"/>
        <v>7038</v>
      </c>
      <c r="N166" s="11"/>
      <c r="O166" s="11"/>
      <c r="P166" s="11"/>
      <c r="Q166" s="11"/>
      <c r="R166" s="38"/>
      <c r="S166" s="38"/>
      <c r="T166" s="38"/>
    </row>
    <row r="167" ht="18" customHeight="1" spans="1:20">
      <c r="A167" s="18"/>
      <c r="B167" s="11"/>
      <c r="C167" s="16"/>
      <c r="D167" s="11"/>
      <c r="E167" s="11"/>
      <c r="F167" s="14">
        <v>41944</v>
      </c>
      <c r="G167" s="13">
        <v>42369</v>
      </c>
      <c r="H167" s="15" t="s">
        <v>586</v>
      </c>
      <c r="I167" s="11">
        <v>1</v>
      </c>
      <c r="J167" s="11">
        <v>14</v>
      </c>
      <c r="K167" s="21"/>
      <c r="L167" s="21">
        <v>234</v>
      </c>
      <c r="M167" s="21">
        <f t="shared" si="29"/>
        <v>3276</v>
      </c>
      <c r="N167" s="11"/>
      <c r="O167" s="11"/>
      <c r="P167" s="11"/>
      <c r="Q167" s="11"/>
      <c r="R167" s="38"/>
      <c r="S167" s="38"/>
      <c r="T167" s="38"/>
    </row>
    <row r="168" ht="18" customHeight="1" spans="1:20">
      <c r="A168" s="11">
        <f>MAX(A$4:A167)+1</f>
        <v>77</v>
      </c>
      <c r="B168" s="11" t="s">
        <v>165</v>
      </c>
      <c r="C168" s="16"/>
      <c r="D168" s="13">
        <v>41821</v>
      </c>
      <c r="E168" s="14">
        <v>41821</v>
      </c>
      <c r="F168" s="14">
        <v>41852</v>
      </c>
      <c r="G168" s="13">
        <v>42369</v>
      </c>
      <c r="H168" s="15" t="s">
        <v>279</v>
      </c>
      <c r="I168" s="11">
        <v>1</v>
      </c>
      <c r="J168" s="11">
        <v>17</v>
      </c>
      <c r="K168" s="11">
        <f t="shared" ref="K168:K174" si="38">SUM(J168:J789)-SUM(K169:K789)</f>
        <v>17</v>
      </c>
      <c r="L168" s="21">
        <v>207</v>
      </c>
      <c r="M168" s="21">
        <f t="shared" si="29"/>
        <v>3519</v>
      </c>
      <c r="N168" s="11">
        <f t="shared" ref="N168:N174" si="39">SUM(M168:M789)-SUM(N169:N789)</f>
        <v>3519</v>
      </c>
      <c r="O168" s="135" t="s">
        <v>587</v>
      </c>
      <c r="P168" s="11" t="s">
        <v>540</v>
      </c>
      <c r="Q168" s="11"/>
      <c r="R168" s="38" t="s">
        <v>527</v>
      </c>
      <c r="S168" s="38"/>
      <c r="T168" s="38" t="s">
        <v>588</v>
      </c>
    </row>
    <row r="169" ht="18" customHeight="1" spans="1:20">
      <c r="A169" s="12">
        <f>MAX(A$4:A168)+1</f>
        <v>78</v>
      </c>
      <c r="B169" s="11" t="s">
        <v>166</v>
      </c>
      <c r="C169" s="16"/>
      <c r="D169" s="13">
        <v>39965</v>
      </c>
      <c r="E169" s="14">
        <v>39965</v>
      </c>
      <c r="F169" s="14">
        <v>39995</v>
      </c>
      <c r="G169" s="13">
        <v>40908</v>
      </c>
      <c r="H169" s="15" t="s">
        <v>279</v>
      </c>
      <c r="I169" s="11">
        <v>2</v>
      </c>
      <c r="J169" s="11">
        <v>30</v>
      </c>
      <c r="K169" s="11">
        <f t="shared" si="38"/>
        <v>30</v>
      </c>
      <c r="L169" s="21">
        <v>150</v>
      </c>
      <c r="M169" s="21">
        <f t="shared" si="29"/>
        <v>4500</v>
      </c>
      <c r="N169" s="11">
        <f t="shared" si="39"/>
        <v>4500</v>
      </c>
      <c r="O169" s="135" t="s">
        <v>589</v>
      </c>
      <c r="P169" s="11" t="s">
        <v>590</v>
      </c>
      <c r="Q169" s="135" t="s">
        <v>591</v>
      </c>
      <c r="R169" s="38" t="s">
        <v>527</v>
      </c>
      <c r="S169" s="38" t="s">
        <v>592</v>
      </c>
      <c r="T169" s="38" t="s">
        <v>528</v>
      </c>
    </row>
    <row r="170" ht="18" customHeight="1" spans="1:20">
      <c r="A170" s="11">
        <f>MAX(A$4:A169)+1</f>
        <v>79</v>
      </c>
      <c r="B170" s="11" t="s">
        <v>167</v>
      </c>
      <c r="C170" s="16"/>
      <c r="D170" s="13">
        <v>42186</v>
      </c>
      <c r="E170" s="14">
        <v>42186</v>
      </c>
      <c r="F170" s="14">
        <v>42217</v>
      </c>
      <c r="G170" s="13">
        <v>42369</v>
      </c>
      <c r="H170" s="15" t="s">
        <v>279</v>
      </c>
      <c r="I170" s="11">
        <v>0</v>
      </c>
      <c r="J170" s="11">
        <v>5</v>
      </c>
      <c r="K170" s="11">
        <f t="shared" si="38"/>
        <v>5</v>
      </c>
      <c r="L170" s="21">
        <v>207</v>
      </c>
      <c r="M170" s="21">
        <f t="shared" si="29"/>
        <v>1035</v>
      </c>
      <c r="N170" s="11">
        <f t="shared" si="39"/>
        <v>1035</v>
      </c>
      <c r="O170" s="135" t="s">
        <v>593</v>
      </c>
      <c r="P170" s="11" t="s">
        <v>594</v>
      </c>
      <c r="Q170" s="135" t="s">
        <v>595</v>
      </c>
      <c r="R170" s="38" t="s">
        <v>527</v>
      </c>
      <c r="S170" s="38" t="s">
        <v>592</v>
      </c>
      <c r="T170" s="38" t="s">
        <v>528</v>
      </c>
    </row>
    <row r="171" ht="18" customHeight="1" spans="1:20">
      <c r="A171" s="12">
        <f>MAX(A$4:A170)+1</f>
        <v>80</v>
      </c>
      <c r="B171" s="11" t="s">
        <v>168</v>
      </c>
      <c r="C171" s="16"/>
      <c r="D171" s="13">
        <v>39630</v>
      </c>
      <c r="E171" s="14">
        <v>39630</v>
      </c>
      <c r="F171" s="14">
        <v>39661</v>
      </c>
      <c r="G171" s="13">
        <v>40908</v>
      </c>
      <c r="H171" s="15" t="s">
        <v>169</v>
      </c>
      <c r="I171" s="11">
        <v>3</v>
      </c>
      <c r="J171" s="11">
        <v>41</v>
      </c>
      <c r="K171" s="11">
        <f t="shared" si="38"/>
        <v>41</v>
      </c>
      <c r="L171" s="21">
        <v>170</v>
      </c>
      <c r="M171" s="21">
        <f t="shared" si="29"/>
        <v>6970</v>
      </c>
      <c r="N171" s="11">
        <f t="shared" si="39"/>
        <v>6970</v>
      </c>
      <c r="O171" s="135" t="s">
        <v>596</v>
      </c>
      <c r="P171" s="11" t="s">
        <v>597</v>
      </c>
      <c r="Q171" s="135" t="s">
        <v>598</v>
      </c>
      <c r="R171" s="38" t="s">
        <v>527</v>
      </c>
      <c r="S171" s="38" t="s">
        <v>592</v>
      </c>
      <c r="T171" s="38" t="s">
        <v>528</v>
      </c>
    </row>
    <row r="172" ht="18" customHeight="1" spans="1:20">
      <c r="A172" s="12">
        <f>MAX(A$4:A171)+1</f>
        <v>81</v>
      </c>
      <c r="B172" s="11" t="s">
        <v>170</v>
      </c>
      <c r="C172" s="16"/>
      <c r="D172" s="13">
        <v>38565</v>
      </c>
      <c r="E172" s="14">
        <v>38565</v>
      </c>
      <c r="F172" s="14">
        <v>38596</v>
      </c>
      <c r="G172" s="13">
        <v>40056</v>
      </c>
      <c r="H172" s="15" t="s">
        <v>279</v>
      </c>
      <c r="I172" s="11">
        <v>3</v>
      </c>
      <c r="J172" s="11">
        <v>48</v>
      </c>
      <c r="K172" s="11">
        <f t="shared" si="38"/>
        <v>48</v>
      </c>
      <c r="L172" s="21">
        <v>150</v>
      </c>
      <c r="M172" s="21">
        <f t="shared" si="29"/>
        <v>7200</v>
      </c>
      <c r="N172" s="11">
        <f t="shared" si="39"/>
        <v>7200</v>
      </c>
      <c r="O172" s="135" t="s">
        <v>599</v>
      </c>
      <c r="P172" s="11" t="s">
        <v>600</v>
      </c>
      <c r="Q172" s="135" t="s">
        <v>601</v>
      </c>
      <c r="R172" s="38" t="s">
        <v>527</v>
      </c>
      <c r="S172" s="38" t="s">
        <v>397</v>
      </c>
      <c r="T172" s="38" t="s">
        <v>528</v>
      </c>
    </row>
    <row r="173" ht="18" customHeight="1" spans="1:20">
      <c r="A173" s="12">
        <f>MAX(A$4:A172)+1</f>
        <v>82</v>
      </c>
      <c r="B173" s="11" t="s">
        <v>171</v>
      </c>
      <c r="C173" s="16"/>
      <c r="D173" s="13">
        <v>40817</v>
      </c>
      <c r="E173" s="14">
        <v>40817</v>
      </c>
      <c r="F173" s="14">
        <v>40848</v>
      </c>
      <c r="G173" s="13">
        <v>40908</v>
      </c>
      <c r="H173" s="15" t="s">
        <v>279</v>
      </c>
      <c r="I173" s="11">
        <v>0</v>
      </c>
      <c r="J173" s="11">
        <v>2</v>
      </c>
      <c r="K173" s="11">
        <f t="shared" si="38"/>
        <v>2</v>
      </c>
      <c r="L173" s="21">
        <v>150</v>
      </c>
      <c r="M173" s="21">
        <f t="shared" si="29"/>
        <v>300</v>
      </c>
      <c r="N173" s="11">
        <f t="shared" si="39"/>
        <v>300</v>
      </c>
      <c r="O173" s="135" t="s">
        <v>602</v>
      </c>
      <c r="P173" s="11" t="s">
        <v>603</v>
      </c>
      <c r="Q173" s="135" t="s">
        <v>604</v>
      </c>
      <c r="R173" s="38" t="s">
        <v>527</v>
      </c>
      <c r="S173" s="38" t="s">
        <v>565</v>
      </c>
      <c r="T173" s="38" t="s">
        <v>528</v>
      </c>
    </row>
    <row r="174" ht="18" customHeight="1" spans="1:20">
      <c r="A174" s="11">
        <f>MAX(A$4:A173)+1</f>
        <v>83</v>
      </c>
      <c r="B174" s="11" t="s">
        <v>172</v>
      </c>
      <c r="C174" s="16"/>
      <c r="D174" s="13">
        <v>40725</v>
      </c>
      <c r="E174" s="14">
        <v>40725</v>
      </c>
      <c r="F174" s="14">
        <v>40756</v>
      </c>
      <c r="G174" s="13">
        <v>40908</v>
      </c>
      <c r="H174" s="15" t="s">
        <v>279</v>
      </c>
      <c r="I174" s="11">
        <v>0</v>
      </c>
      <c r="J174" s="11">
        <v>5</v>
      </c>
      <c r="K174" s="21">
        <f t="shared" si="38"/>
        <v>53</v>
      </c>
      <c r="L174" s="21">
        <v>150</v>
      </c>
      <c r="M174" s="21">
        <f t="shared" si="29"/>
        <v>750</v>
      </c>
      <c r="N174" s="11">
        <f t="shared" si="39"/>
        <v>11037</v>
      </c>
      <c r="O174" s="135" t="s">
        <v>605</v>
      </c>
      <c r="P174" s="11" t="s">
        <v>606</v>
      </c>
      <c r="Q174" s="135" t="s">
        <v>607</v>
      </c>
      <c r="R174" s="38" t="s">
        <v>527</v>
      </c>
      <c r="S174" s="38" t="s">
        <v>565</v>
      </c>
      <c r="T174" s="38" t="s">
        <v>528</v>
      </c>
    </row>
    <row r="175" ht="18" customHeight="1" spans="1:20">
      <c r="A175" s="11"/>
      <c r="B175" s="11"/>
      <c r="C175" s="16"/>
      <c r="D175" s="13"/>
      <c r="E175" s="14"/>
      <c r="F175" s="14">
        <v>40909</v>
      </c>
      <c r="G175" s="13" t="s">
        <v>478</v>
      </c>
      <c r="H175" s="15" t="s">
        <v>279</v>
      </c>
      <c r="I175" s="11">
        <v>2</v>
      </c>
      <c r="J175" s="11">
        <v>35</v>
      </c>
      <c r="K175" s="21"/>
      <c r="L175" s="21">
        <v>207</v>
      </c>
      <c r="M175" s="21">
        <f t="shared" si="29"/>
        <v>7245</v>
      </c>
      <c r="N175" s="11"/>
      <c r="O175" s="11"/>
      <c r="P175" s="11"/>
      <c r="Q175" s="11"/>
      <c r="R175" s="38"/>
      <c r="S175" s="38"/>
      <c r="T175" s="38"/>
    </row>
    <row r="176" ht="18" customHeight="1" spans="1:20">
      <c r="A176" s="11"/>
      <c r="B176" s="11"/>
      <c r="C176" s="16"/>
      <c r="D176" s="11"/>
      <c r="E176" s="11"/>
      <c r="F176" s="14">
        <v>41974</v>
      </c>
      <c r="G176" s="13">
        <v>42369</v>
      </c>
      <c r="H176" s="15" t="s">
        <v>39</v>
      </c>
      <c r="I176" s="11">
        <v>1</v>
      </c>
      <c r="J176" s="11">
        <v>13</v>
      </c>
      <c r="K176" s="21"/>
      <c r="L176" s="21">
        <v>234</v>
      </c>
      <c r="M176" s="21">
        <f t="shared" si="29"/>
        <v>3042</v>
      </c>
      <c r="N176" s="11"/>
      <c r="O176" s="11"/>
      <c r="P176" s="11"/>
      <c r="Q176" s="11"/>
      <c r="R176" s="38"/>
      <c r="S176" s="38"/>
      <c r="T176" s="38"/>
    </row>
    <row r="177" ht="18" customHeight="1" spans="1:20">
      <c r="A177" s="11">
        <f>MAX(A$4:A176)+1</f>
        <v>84</v>
      </c>
      <c r="B177" s="11" t="s">
        <v>173</v>
      </c>
      <c r="C177" s="16"/>
      <c r="D177" s="13">
        <v>41821</v>
      </c>
      <c r="E177" s="14">
        <v>41821</v>
      </c>
      <c r="F177" s="14">
        <v>41852</v>
      </c>
      <c r="G177" s="13">
        <v>42369</v>
      </c>
      <c r="H177" s="15" t="s">
        <v>279</v>
      </c>
      <c r="I177" s="11">
        <v>1</v>
      </c>
      <c r="J177" s="11">
        <v>17</v>
      </c>
      <c r="K177" s="11">
        <f t="shared" ref="K177:K181" si="40">SUM(J177:J798)-SUM(K178:K798)</f>
        <v>17</v>
      </c>
      <c r="L177" s="21">
        <v>207</v>
      </c>
      <c r="M177" s="21">
        <f t="shared" si="29"/>
        <v>3519</v>
      </c>
      <c r="N177" s="11">
        <f t="shared" ref="N177:N181" si="41">SUM(M177:M798)-SUM(N178:N798)</f>
        <v>3519</v>
      </c>
      <c r="O177" s="135" t="s">
        <v>608</v>
      </c>
      <c r="P177" s="11" t="s">
        <v>609</v>
      </c>
      <c r="Q177" s="135" t="s">
        <v>610</v>
      </c>
      <c r="R177" s="38" t="s">
        <v>527</v>
      </c>
      <c r="S177" s="38" t="s">
        <v>565</v>
      </c>
      <c r="T177" s="38" t="s">
        <v>528</v>
      </c>
    </row>
    <row r="178" ht="18" customHeight="1" spans="1:20">
      <c r="A178" s="11">
        <f>MAX(A$4:A177)+1</f>
        <v>85</v>
      </c>
      <c r="B178" s="11" t="s">
        <v>174</v>
      </c>
      <c r="C178" s="16"/>
      <c r="D178" s="13">
        <v>39965</v>
      </c>
      <c r="E178" s="14">
        <v>39965</v>
      </c>
      <c r="F178" s="14">
        <v>39995</v>
      </c>
      <c r="G178" s="13">
        <v>40816</v>
      </c>
      <c r="H178" s="15" t="s">
        <v>279</v>
      </c>
      <c r="I178" s="11">
        <v>2</v>
      </c>
      <c r="J178" s="11">
        <v>27</v>
      </c>
      <c r="K178" s="21">
        <f t="shared" si="40"/>
        <v>78</v>
      </c>
      <c r="L178" s="21">
        <v>150</v>
      </c>
      <c r="M178" s="21">
        <f t="shared" si="29"/>
        <v>4050</v>
      </c>
      <c r="N178" s="11">
        <f t="shared" si="41"/>
        <v>15792</v>
      </c>
      <c r="O178" s="135" t="s">
        <v>577</v>
      </c>
      <c r="P178" s="11" t="s">
        <v>159</v>
      </c>
      <c r="Q178" s="135" t="s">
        <v>576</v>
      </c>
      <c r="R178" s="38" t="s">
        <v>527</v>
      </c>
      <c r="S178" s="38" t="s">
        <v>398</v>
      </c>
      <c r="T178" s="38" t="s">
        <v>528</v>
      </c>
    </row>
    <row r="179" ht="18" customHeight="1" spans="1:20">
      <c r="A179" s="11"/>
      <c r="B179" s="11"/>
      <c r="C179" s="16"/>
      <c r="D179" s="13"/>
      <c r="E179" s="14"/>
      <c r="F179" s="14">
        <v>40817</v>
      </c>
      <c r="G179" s="13">
        <v>40908</v>
      </c>
      <c r="H179" s="15" t="s">
        <v>20</v>
      </c>
      <c r="I179" s="11">
        <v>0</v>
      </c>
      <c r="J179" s="11">
        <v>3</v>
      </c>
      <c r="K179" s="21"/>
      <c r="L179" s="21">
        <v>170</v>
      </c>
      <c r="M179" s="21">
        <f t="shared" si="29"/>
        <v>510</v>
      </c>
      <c r="N179" s="11"/>
      <c r="O179" s="11"/>
      <c r="P179" s="11"/>
      <c r="Q179" s="11"/>
      <c r="R179" s="38"/>
      <c r="S179" s="38"/>
      <c r="T179" s="38"/>
    </row>
    <row r="180" ht="18" customHeight="1" spans="1:20">
      <c r="A180" s="11"/>
      <c r="B180" s="11"/>
      <c r="C180" s="18"/>
      <c r="D180" s="13"/>
      <c r="E180" s="14"/>
      <c r="F180" s="14">
        <v>40909</v>
      </c>
      <c r="G180" s="13">
        <v>42369</v>
      </c>
      <c r="H180" s="15" t="s">
        <v>20</v>
      </c>
      <c r="I180" s="11">
        <v>3</v>
      </c>
      <c r="J180" s="11">
        <v>48</v>
      </c>
      <c r="K180" s="21"/>
      <c r="L180" s="21">
        <v>234</v>
      </c>
      <c r="M180" s="21">
        <f t="shared" si="29"/>
        <v>11232</v>
      </c>
      <c r="N180" s="11"/>
      <c r="O180" s="11"/>
      <c r="P180" s="11"/>
      <c r="Q180" s="11"/>
      <c r="R180" s="38"/>
      <c r="S180" s="38"/>
      <c r="T180" s="38"/>
    </row>
    <row r="181" ht="18" customHeight="1" spans="1:20">
      <c r="A181" s="11">
        <f>MAX(A$4:A180)+1</f>
        <v>86</v>
      </c>
      <c r="B181" s="11" t="s">
        <v>175</v>
      </c>
      <c r="C181" s="11" t="s">
        <v>176</v>
      </c>
      <c r="D181" s="13">
        <v>38200</v>
      </c>
      <c r="E181" s="14">
        <v>38200</v>
      </c>
      <c r="F181" s="14">
        <v>38231</v>
      </c>
      <c r="G181" s="13">
        <v>38960</v>
      </c>
      <c r="H181" s="15" t="s">
        <v>279</v>
      </c>
      <c r="I181" s="11">
        <v>1</v>
      </c>
      <c r="J181" s="11">
        <v>24</v>
      </c>
      <c r="K181" s="11">
        <f t="shared" si="40"/>
        <v>136</v>
      </c>
      <c r="L181" s="21">
        <v>150</v>
      </c>
      <c r="M181" s="21">
        <f t="shared" si="29"/>
        <v>3600</v>
      </c>
      <c r="N181" s="11">
        <f t="shared" si="41"/>
        <v>25712</v>
      </c>
      <c r="O181" s="135" t="s">
        <v>611</v>
      </c>
      <c r="P181" s="11" t="s">
        <v>612</v>
      </c>
      <c r="Q181" s="135" t="s">
        <v>613</v>
      </c>
      <c r="R181" s="11" t="s">
        <v>527</v>
      </c>
      <c r="S181" s="11" t="s">
        <v>398</v>
      </c>
      <c r="T181" s="11" t="s">
        <v>528</v>
      </c>
    </row>
    <row r="182" ht="18" customHeight="1" spans="1:20">
      <c r="A182" s="11"/>
      <c r="B182" s="11"/>
      <c r="C182" s="11"/>
      <c r="D182" s="13"/>
      <c r="E182" s="14"/>
      <c r="F182" s="14">
        <v>38961</v>
      </c>
      <c r="G182" s="13">
        <v>40908</v>
      </c>
      <c r="H182" s="15" t="s">
        <v>39</v>
      </c>
      <c r="I182" s="11">
        <v>5</v>
      </c>
      <c r="J182" s="11">
        <v>64</v>
      </c>
      <c r="K182" s="11"/>
      <c r="L182" s="21">
        <v>170</v>
      </c>
      <c r="M182" s="21">
        <f t="shared" si="29"/>
        <v>10880</v>
      </c>
      <c r="N182" s="11"/>
      <c r="O182" s="11"/>
      <c r="P182" s="11"/>
      <c r="Q182" s="11"/>
      <c r="R182" s="11"/>
      <c r="S182" s="11"/>
      <c r="T182" s="11"/>
    </row>
    <row r="183" ht="18" customHeight="1" spans="1:20">
      <c r="A183" s="11"/>
      <c r="B183" s="11"/>
      <c r="C183" s="11"/>
      <c r="D183" s="13"/>
      <c r="E183" s="14"/>
      <c r="F183" s="14">
        <v>40909</v>
      </c>
      <c r="G183" s="13">
        <v>42369</v>
      </c>
      <c r="H183" s="15" t="s">
        <v>39</v>
      </c>
      <c r="I183" s="11">
        <v>3</v>
      </c>
      <c r="J183" s="11">
        <v>48</v>
      </c>
      <c r="K183" s="11"/>
      <c r="L183" s="21">
        <v>234</v>
      </c>
      <c r="M183" s="21">
        <f t="shared" si="29"/>
        <v>11232</v>
      </c>
      <c r="N183" s="11"/>
      <c r="O183" s="11"/>
      <c r="P183" s="11"/>
      <c r="Q183" s="11"/>
      <c r="R183" s="11"/>
      <c r="S183" s="11"/>
      <c r="T183" s="11"/>
    </row>
    <row r="184" ht="18" customHeight="1" spans="1:20">
      <c r="A184" s="11">
        <f>MAX(A$4:A183)+1</f>
        <v>87</v>
      </c>
      <c r="B184" s="11" t="s">
        <v>177</v>
      </c>
      <c r="C184" s="12" t="s">
        <v>176</v>
      </c>
      <c r="D184" s="13">
        <v>38930</v>
      </c>
      <c r="E184" s="14">
        <v>38930</v>
      </c>
      <c r="F184" s="14">
        <v>38961</v>
      </c>
      <c r="G184" s="13">
        <v>40056</v>
      </c>
      <c r="H184" s="15" t="s">
        <v>279</v>
      </c>
      <c r="I184" s="11">
        <v>2</v>
      </c>
      <c r="J184" s="11">
        <v>36</v>
      </c>
      <c r="K184" s="11">
        <f>SUM(J184:J805)-SUM(K185:K805)</f>
        <v>112</v>
      </c>
      <c r="L184" s="21">
        <v>150</v>
      </c>
      <c r="M184" s="21">
        <f t="shared" si="29"/>
        <v>5400</v>
      </c>
      <c r="N184" s="11">
        <f>SUM(M184:M805)-SUM(N185:N805)</f>
        <v>21392</v>
      </c>
      <c r="O184" s="135" t="s">
        <v>614</v>
      </c>
      <c r="P184" s="11" t="s">
        <v>615</v>
      </c>
      <c r="Q184" s="135" t="s">
        <v>616</v>
      </c>
      <c r="R184" s="38" t="s">
        <v>527</v>
      </c>
      <c r="S184" s="38" t="s">
        <v>398</v>
      </c>
      <c r="T184" s="38" t="s">
        <v>528</v>
      </c>
    </row>
    <row r="185" ht="18" customHeight="1" spans="1:20">
      <c r="A185" s="11"/>
      <c r="B185" s="11"/>
      <c r="C185" s="16"/>
      <c r="D185" s="13"/>
      <c r="E185" s="14"/>
      <c r="F185" s="14">
        <v>40057</v>
      </c>
      <c r="G185" s="13">
        <v>40908</v>
      </c>
      <c r="H185" s="15" t="s">
        <v>39</v>
      </c>
      <c r="I185" s="11">
        <v>2</v>
      </c>
      <c r="J185" s="11">
        <v>28</v>
      </c>
      <c r="K185" s="11"/>
      <c r="L185" s="21">
        <v>170</v>
      </c>
      <c r="M185" s="21">
        <f t="shared" si="29"/>
        <v>4760</v>
      </c>
      <c r="N185" s="11"/>
      <c r="O185" s="11"/>
      <c r="P185" s="11"/>
      <c r="Q185" s="11"/>
      <c r="R185" s="38"/>
      <c r="S185" s="38"/>
      <c r="T185" s="38"/>
    </row>
    <row r="186" ht="18" customHeight="1" spans="1:20">
      <c r="A186" s="11"/>
      <c r="B186" s="11"/>
      <c r="C186" s="16"/>
      <c r="D186" s="13"/>
      <c r="E186" s="14"/>
      <c r="F186" s="14">
        <v>40909</v>
      </c>
      <c r="G186" s="13">
        <v>42369</v>
      </c>
      <c r="H186" s="15" t="s">
        <v>39</v>
      </c>
      <c r="I186" s="11">
        <v>3</v>
      </c>
      <c r="J186" s="11">
        <v>48</v>
      </c>
      <c r="K186" s="11"/>
      <c r="L186" s="21">
        <v>234</v>
      </c>
      <c r="M186" s="21">
        <f t="shared" si="29"/>
        <v>11232</v>
      </c>
      <c r="N186" s="11"/>
      <c r="O186" s="11"/>
      <c r="P186" s="11"/>
      <c r="Q186" s="11"/>
      <c r="R186" s="38"/>
      <c r="S186" s="38"/>
      <c r="T186" s="38"/>
    </row>
    <row r="187" ht="18" customHeight="1" spans="1:20">
      <c r="A187" s="11">
        <f>MAX(A$4:A186)+1</f>
        <v>88</v>
      </c>
      <c r="B187" s="11" t="s">
        <v>153</v>
      </c>
      <c r="C187" s="16"/>
      <c r="D187" s="13">
        <v>39995</v>
      </c>
      <c r="E187" s="14">
        <v>39995</v>
      </c>
      <c r="F187" s="14">
        <v>40026</v>
      </c>
      <c r="G187" s="13">
        <v>40908</v>
      </c>
      <c r="H187" s="15" t="s">
        <v>279</v>
      </c>
      <c r="I187" s="11">
        <v>2</v>
      </c>
      <c r="J187" s="11">
        <v>29</v>
      </c>
      <c r="K187" s="11">
        <f t="shared" ref="K187:K191" si="42">SUM(J187:J808)-SUM(K188:K808)</f>
        <v>65</v>
      </c>
      <c r="L187" s="21">
        <v>150</v>
      </c>
      <c r="M187" s="21">
        <f t="shared" si="29"/>
        <v>4350</v>
      </c>
      <c r="N187" s="11">
        <f t="shared" ref="N187:N191" si="43">SUM(M187:M808)-SUM(N188:N808)</f>
        <v>12531</v>
      </c>
      <c r="O187" s="135" t="s">
        <v>617</v>
      </c>
      <c r="P187" s="11" t="s">
        <v>618</v>
      </c>
      <c r="Q187" s="135" t="s">
        <v>619</v>
      </c>
      <c r="R187" s="38" t="s">
        <v>527</v>
      </c>
      <c r="S187" s="38" t="s">
        <v>397</v>
      </c>
      <c r="T187" s="38" t="s">
        <v>528</v>
      </c>
    </row>
    <row r="188" ht="18" customHeight="1" spans="1:20">
      <c r="A188" s="11"/>
      <c r="B188" s="11"/>
      <c r="C188" s="16"/>
      <c r="D188" s="13"/>
      <c r="E188" s="14"/>
      <c r="F188" s="14">
        <v>40909</v>
      </c>
      <c r="G188" s="13">
        <v>41182</v>
      </c>
      <c r="H188" s="15" t="s">
        <v>279</v>
      </c>
      <c r="I188" s="11">
        <v>0</v>
      </c>
      <c r="J188" s="11">
        <v>9</v>
      </c>
      <c r="K188" s="11"/>
      <c r="L188" s="21">
        <v>207</v>
      </c>
      <c r="M188" s="21">
        <f t="shared" si="29"/>
        <v>1863</v>
      </c>
      <c r="N188" s="11"/>
      <c r="O188" s="11"/>
      <c r="P188" s="11"/>
      <c r="Q188" s="11"/>
      <c r="R188" s="38"/>
      <c r="S188" s="38"/>
      <c r="T188" s="38"/>
    </row>
    <row r="189" ht="18" customHeight="1" spans="1:20">
      <c r="A189" s="11"/>
      <c r="B189" s="11"/>
      <c r="C189" s="16"/>
      <c r="D189" s="13"/>
      <c r="E189" s="14"/>
      <c r="F189" s="14">
        <v>41548</v>
      </c>
      <c r="G189" s="13">
        <v>42369</v>
      </c>
      <c r="H189" s="15" t="s">
        <v>39</v>
      </c>
      <c r="I189" s="11">
        <v>2</v>
      </c>
      <c r="J189" s="11">
        <v>27</v>
      </c>
      <c r="K189" s="11"/>
      <c r="L189" s="21">
        <v>234</v>
      </c>
      <c r="M189" s="21">
        <f t="shared" si="29"/>
        <v>6318</v>
      </c>
      <c r="N189" s="11"/>
      <c r="O189" s="11"/>
      <c r="P189" s="11"/>
      <c r="Q189" s="11"/>
      <c r="R189" s="38"/>
      <c r="S189" s="38"/>
      <c r="T189" s="38"/>
    </row>
    <row r="190" ht="18" customHeight="1" spans="1:20">
      <c r="A190" s="11">
        <f>MAX(A$4:A189)+1</f>
        <v>89</v>
      </c>
      <c r="B190" s="11" t="s">
        <v>178</v>
      </c>
      <c r="C190" s="16"/>
      <c r="D190" s="13">
        <v>42186</v>
      </c>
      <c r="E190" s="14">
        <v>42186</v>
      </c>
      <c r="F190" s="14">
        <v>42217</v>
      </c>
      <c r="G190" s="13">
        <v>42369</v>
      </c>
      <c r="H190" s="15" t="s">
        <v>279</v>
      </c>
      <c r="I190" s="11">
        <v>0</v>
      </c>
      <c r="J190" s="11">
        <v>5</v>
      </c>
      <c r="K190" s="11">
        <f t="shared" si="42"/>
        <v>5</v>
      </c>
      <c r="L190" s="21">
        <v>207</v>
      </c>
      <c r="M190" s="21">
        <f t="shared" si="29"/>
        <v>1035</v>
      </c>
      <c r="N190" s="11">
        <f t="shared" si="43"/>
        <v>1035</v>
      </c>
      <c r="O190" s="135" t="s">
        <v>620</v>
      </c>
      <c r="P190" s="11" t="s">
        <v>330</v>
      </c>
      <c r="Q190" s="135" t="s">
        <v>621</v>
      </c>
      <c r="R190" s="38" t="s">
        <v>527</v>
      </c>
      <c r="S190" s="38" t="s">
        <v>398</v>
      </c>
      <c r="T190" s="38" t="s">
        <v>528</v>
      </c>
    </row>
    <row r="191" ht="18" customHeight="1" spans="1:20">
      <c r="A191" s="11">
        <f>MAX(A$4:A190)+1</f>
        <v>90</v>
      </c>
      <c r="B191" s="11" t="s">
        <v>179</v>
      </c>
      <c r="C191" s="16"/>
      <c r="D191" s="13">
        <v>39630</v>
      </c>
      <c r="E191" s="14">
        <v>39630</v>
      </c>
      <c r="F191" s="14">
        <v>39661</v>
      </c>
      <c r="G191" s="13">
        <v>40451</v>
      </c>
      <c r="H191" s="15" t="s">
        <v>279</v>
      </c>
      <c r="I191" s="11">
        <v>2</v>
      </c>
      <c r="J191" s="11">
        <v>26</v>
      </c>
      <c r="K191" s="11">
        <f t="shared" si="42"/>
        <v>89</v>
      </c>
      <c r="L191" s="21">
        <v>150</v>
      </c>
      <c r="M191" s="21">
        <f t="shared" si="29"/>
        <v>3900</v>
      </c>
      <c r="N191" s="11">
        <f t="shared" si="43"/>
        <v>17682</v>
      </c>
      <c r="O191" s="135" t="s">
        <v>622</v>
      </c>
      <c r="P191" s="11" t="s">
        <v>623</v>
      </c>
      <c r="Q191" s="135" t="s">
        <v>624</v>
      </c>
      <c r="R191" s="38" t="s">
        <v>527</v>
      </c>
      <c r="S191" s="38" t="s">
        <v>398</v>
      </c>
      <c r="T191" s="38" t="s">
        <v>528</v>
      </c>
    </row>
    <row r="192" ht="18" customHeight="1" spans="1:20">
      <c r="A192" s="11"/>
      <c r="B192" s="11"/>
      <c r="C192" s="16"/>
      <c r="D192" s="13"/>
      <c r="E192" s="14"/>
      <c r="F192" s="14">
        <v>40452</v>
      </c>
      <c r="G192" s="13">
        <v>40908</v>
      </c>
      <c r="H192" s="15" t="s">
        <v>39</v>
      </c>
      <c r="I192" s="11">
        <v>1</v>
      </c>
      <c r="J192" s="11">
        <v>15</v>
      </c>
      <c r="K192" s="11"/>
      <c r="L192" s="21">
        <v>170</v>
      </c>
      <c r="M192" s="21">
        <f t="shared" si="29"/>
        <v>2550</v>
      </c>
      <c r="N192" s="11"/>
      <c r="O192" s="11"/>
      <c r="P192" s="11"/>
      <c r="Q192" s="11"/>
      <c r="R192" s="38"/>
      <c r="S192" s="38"/>
      <c r="T192" s="38"/>
    </row>
    <row r="193" ht="18" customHeight="1" spans="1:20">
      <c r="A193" s="11"/>
      <c r="B193" s="11"/>
      <c r="C193" s="16"/>
      <c r="D193" s="13"/>
      <c r="E193" s="14"/>
      <c r="F193" s="14">
        <v>40909</v>
      </c>
      <c r="G193" s="13">
        <v>42369</v>
      </c>
      <c r="H193" s="15" t="s">
        <v>39</v>
      </c>
      <c r="I193" s="11">
        <v>3</v>
      </c>
      <c r="J193" s="11">
        <v>48</v>
      </c>
      <c r="K193" s="11"/>
      <c r="L193" s="21">
        <v>234</v>
      </c>
      <c r="M193" s="21">
        <f t="shared" si="29"/>
        <v>11232</v>
      </c>
      <c r="N193" s="11"/>
      <c r="O193" s="11"/>
      <c r="P193" s="11"/>
      <c r="Q193" s="11"/>
      <c r="R193" s="38"/>
      <c r="S193" s="38"/>
      <c r="T193" s="38"/>
    </row>
    <row r="194" ht="18" customHeight="1" spans="1:20">
      <c r="A194" s="11">
        <f>MAX(A$4:A193)+1</f>
        <v>91</v>
      </c>
      <c r="B194" s="11" t="s">
        <v>180</v>
      </c>
      <c r="C194" s="16"/>
      <c r="D194" s="13">
        <v>41487</v>
      </c>
      <c r="E194" s="14">
        <v>41487</v>
      </c>
      <c r="F194" s="14">
        <v>41518</v>
      </c>
      <c r="G194" s="13" t="s">
        <v>625</v>
      </c>
      <c r="H194" s="15" t="s">
        <v>279</v>
      </c>
      <c r="I194" s="11">
        <v>2</v>
      </c>
      <c r="J194" s="11">
        <v>25</v>
      </c>
      <c r="K194" s="11">
        <f t="shared" ref="K194:K198" si="44">SUM(J194:J815)-SUM(K195:K815)</f>
        <v>28</v>
      </c>
      <c r="L194" s="21">
        <v>207</v>
      </c>
      <c r="M194" s="21">
        <f t="shared" si="29"/>
        <v>5175</v>
      </c>
      <c r="N194" s="21">
        <f t="shared" ref="N194:N199" si="45">SUM(M194:M815)-SUM(N195:N815)</f>
        <v>5877</v>
      </c>
      <c r="O194" s="135" t="s">
        <v>626</v>
      </c>
      <c r="P194" s="11" t="s">
        <v>627</v>
      </c>
      <c r="Q194" s="135" t="s">
        <v>628</v>
      </c>
      <c r="R194" s="38" t="s">
        <v>527</v>
      </c>
      <c r="S194" s="38" t="s">
        <v>629</v>
      </c>
      <c r="T194" s="38" t="s">
        <v>528</v>
      </c>
    </row>
    <row r="195" ht="18" customHeight="1" spans="1:20">
      <c r="A195" s="11"/>
      <c r="B195" s="11"/>
      <c r="C195" s="16"/>
      <c r="D195" s="13"/>
      <c r="E195" s="14"/>
      <c r="F195" s="14">
        <v>42278</v>
      </c>
      <c r="G195" s="13">
        <v>42369</v>
      </c>
      <c r="H195" s="15" t="s">
        <v>39</v>
      </c>
      <c r="I195" s="11">
        <v>0</v>
      </c>
      <c r="J195" s="11">
        <v>3</v>
      </c>
      <c r="K195" s="11"/>
      <c r="L195" s="21">
        <v>234</v>
      </c>
      <c r="M195" s="21">
        <f t="shared" si="29"/>
        <v>702</v>
      </c>
      <c r="N195" s="21"/>
      <c r="O195" s="11"/>
      <c r="P195" s="11"/>
      <c r="Q195" s="11"/>
      <c r="R195" s="38"/>
      <c r="S195" s="38"/>
      <c r="T195" s="38"/>
    </row>
    <row r="196" ht="18" customHeight="1" spans="1:20">
      <c r="A196" s="11">
        <f>MAX(A$4:A195)+1</f>
        <v>92</v>
      </c>
      <c r="B196" s="11" t="s">
        <v>181</v>
      </c>
      <c r="C196" s="16"/>
      <c r="D196" s="13">
        <v>40026</v>
      </c>
      <c r="E196" s="14">
        <v>40026</v>
      </c>
      <c r="F196" s="14">
        <v>40057</v>
      </c>
      <c r="G196" s="13">
        <v>40908</v>
      </c>
      <c r="H196" s="15" t="s">
        <v>279</v>
      </c>
      <c r="I196" s="11">
        <v>2</v>
      </c>
      <c r="J196" s="11">
        <v>28</v>
      </c>
      <c r="K196" s="11">
        <f t="shared" si="44"/>
        <v>76</v>
      </c>
      <c r="L196" s="21">
        <v>150</v>
      </c>
      <c r="M196" s="21">
        <f t="shared" si="29"/>
        <v>4200</v>
      </c>
      <c r="N196" s="11">
        <f t="shared" si="45"/>
        <v>22632</v>
      </c>
      <c r="O196" s="135" t="s">
        <v>630</v>
      </c>
      <c r="P196" s="11" t="s">
        <v>631</v>
      </c>
      <c r="Q196" s="135" t="s">
        <v>632</v>
      </c>
      <c r="R196" s="38" t="s">
        <v>527</v>
      </c>
      <c r="S196" s="38" t="s">
        <v>398</v>
      </c>
      <c r="T196" s="38" t="s">
        <v>528</v>
      </c>
    </row>
    <row r="197" ht="18" customHeight="1" spans="1:20">
      <c r="A197" s="11"/>
      <c r="B197" s="11"/>
      <c r="C197" s="16"/>
      <c r="D197" s="13"/>
      <c r="E197" s="14"/>
      <c r="F197" s="14">
        <v>40909</v>
      </c>
      <c r="G197" s="13">
        <v>42369</v>
      </c>
      <c r="H197" s="15" t="s">
        <v>39</v>
      </c>
      <c r="I197" s="11">
        <v>3</v>
      </c>
      <c r="J197" s="11">
        <v>48</v>
      </c>
      <c r="K197" s="11"/>
      <c r="L197" s="21">
        <v>234</v>
      </c>
      <c r="M197" s="21">
        <f t="shared" ref="M197:M260" si="46">L197*J197</f>
        <v>11232</v>
      </c>
      <c r="N197" s="11"/>
      <c r="O197" s="11"/>
      <c r="P197" s="11"/>
      <c r="Q197" s="11"/>
      <c r="R197" s="38"/>
      <c r="S197" s="38"/>
      <c r="T197" s="38"/>
    </row>
    <row r="198" ht="18" customHeight="1" spans="1:20">
      <c r="A198" s="11">
        <f>MAX(A$4:A197)+1</f>
        <v>93</v>
      </c>
      <c r="B198" s="11" t="s">
        <v>182</v>
      </c>
      <c r="C198" s="16"/>
      <c r="D198" s="13">
        <v>38565</v>
      </c>
      <c r="E198" s="14">
        <v>38565</v>
      </c>
      <c r="F198" s="14">
        <v>38596</v>
      </c>
      <c r="G198" s="13">
        <v>40056</v>
      </c>
      <c r="H198" s="15" t="s">
        <v>279</v>
      </c>
      <c r="I198" s="11">
        <v>3</v>
      </c>
      <c r="J198" s="11">
        <v>48</v>
      </c>
      <c r="K198" s="11">
        <f t="shared" si="44"/>
        <v>124</v>
      </c>
      <c r="L198" s="21">
        <v>150</v>
      </c>
      <c r="M198" s="21">
        <f t="shared" si="46"/>
        <v>7200</v>
      </c>
      <c r="N198" s="11"/>
      <c r="O198" s="135" t="s">
        <v>633</v>
      </c>
      <c r="P198" s="11" t="s">
        <v>540</v>
      </c>
      <c r="Q198" s="11"/>
      <c r="R198" s="38" t="s">
        <v>527</v>
      </c>
      <c r="S198" s="38"/>
      <c r="T198" s="38" t="s">
        <v>528</v>
      </c>
    </row>
    <row r="199" ht="18" customHeight="1" spans="1:20">
      <c r="A199" s="11"/>
      <c r="B199" s="11"/>
      <c r="C199" s="16"/>
      <c r="D199" s="13"/>
      <c r="E199" s="14"/>
      <c r="F199" s="14">
        <v>40057</v>
      </c>
      <c r="G199" s="13">
        <v>40908</v>
      </c>
      <c r="H199" s="15" t="s">
        <v>39</v>
      </c>
      <c r="I199" s="11">
        <v>2</v>
      </c>
      <c r="J199" s="11">
        <v>28</v>
      </c>
      <c r="K199" s="11"/>
      <c r="L199" s="21">
        <v>170</v>
      </c>
      <c r="M199" s="21">
        <f t="shared" si="46"/>
        <v>4760</v>
      </c>
      <c r="N199" s="11">
        <f t="shared" si="45"/>
        <v>15992</v>
      </c>
      <c r="O199" s="11"/>
      <c r="P199" s="11"/>
      <c r="Q199" s="11"/>
      <c r="R199" s="38"/>
      <c r="S199" s="38"/>
      <c r="T199" s="38"/>
    </row>
    <row r="200" ht="18" customHeight="1" spans="1:20">
      <c r="A200" s="11"/>
      <c r="B200" s="11"/>
      <c r="C200" s="16"/>
      <c r="D200" s="13"/>
      <c r="E200" s="14"/>
      <c r="F200" s="14">
        <v>40909</v>
      </c>
      <c r="G200" s="13">
        <v>42369</v>
      </c>
      <c r="H200" s="15" t="s">
        <v>39</v>
      </c>
      <c r="I200" s="11">
        <v>3</v>
      </c>
      <c r="J200" s="11">
        <v>48</v>
      </c>
      <c r="K200" s="11"/>
      <c r="L200" s="21">
        <v>234</v>
      </c>
      <c r="M200" s="21">
        <f t="shared" si="46"/>
        <v>11232</v>
      </c>
      <c r="N200" s="11"/>
      <c r="O200" s="11"/>
      <c r="P200" s="11"/>
      <c r="Q200" s="11"/>
      <c r="R200" s="38"/>
      <c r="S200" s="38"/>
      <c r="T200" s="38"/>
    </row>
    <row r="201" ht="18" customHeight="1" spans="1:20">
      <c r="A201" s="12">
        <f>MAX(A$4:A200)+1</f>
        <v>94</v>
      </c>
      <c r="B201" s="11" t="s">
        <v>183</v>
      </c>
      <c r="C201" s="16"/>
      <c r="D201" s="13">
        <v>39934</v>
      </c>
      <c r="E201" s="14">
        <v>39934</v>
      </c>
      <c r="F201" s="14">
        <v>39965</v>
      </c>
      <c r="G201" s="13">
        <v>40816</v>
      </c>
      <c r="H201" s="15" t="s">
        <v>279</v>
      </c>
      <c r="I201" s="11">
        <v>2</v>
      </c>
      <c r="J201" s="11">
        <v>28</v>
      </c>
      <c r="K201" s="11">
        <f t="shared" ref="K201:K208" si="47">SUM(J201:J822)-SUM(K202:K822)</f>
        <v>79</v>
      </c>
      <c r="L201" s="21">
        <v>150</v>
      </c>
      <c r="M201" s="21">
        <f t="shared" si="46"/>
        <v>4200</v>
      </c>
      <c r="N201" s="11">
        <f t="shared" ref="N201:N208" si="48">SUM(M201:M822)-SUM(N202:N822)</f>
        <v>15942</v>
      </c>
      <c r="O201" s="135" t="s">
        <v>634</v>
      </c>
      <c r="P201" s="11" t="s">
        <v>363</v>
      </c>
      <c r="Q201" s="135" t="s">
        <v>635</v>
      </c>
      <c r="R201" s="38" t="s">
        <v>527</v>
      </c>
      <c r="S201" s="38" t="s">
        <v>398</v>
      </c>
      <c r="T201" s="38" t="s">
        <v>528</v>
      </c>
    </row>
    <row r="202" ht="18" customHeight="1" spans="1:20">
      <c r="A202" s="16"/>
      <c r="B202" s="11"/>
      <c r="C202" s="16"/>
      <c r="D202" s="13"/>
      <c r="E202" s="14"/>
      <c r="F202" s="14">
        <v>40817</v>
      </c>
      <c r="G202" s="13">
        <v>40908</v>
      </c>
      <c r="H202" s="15" t="s">
        <v>39</v>
      </c>
      <c r="I202" s="11">
        <v>0</v>
      </c>
      <c r="J202" s="11">
        <v>3</v>
      </c>
      <c r="K202" s="11"/>
      <c r="L202" s="21">
        <v>170</v>
      </c>
      <c r="M202" s="21">
        <f t="shared" si="46"/>
        <v>510</v>
      </c>
      <c r="N202" s="11"/>
      <c r="O202" s="11"/>
      <c r="P202" s="11"/>
      <c r="Q202" s="11"/>
      <c r="R202" s="38"/>
      <c r="S202" s="38"/>
      <c r="T202" s="38"/>
    </row>
    <row r="203" ht="18" customHeight="1" spans="1:20">
      <c r="A203" s="18"/>
      <c r="B203" s="11"/>
      <c r="C203" s="16"/>
      <c r="D203" s="13"/>
      <c r="E203" s="14"/>
      <c r="F203" s="14">
        <v>40909</v>
      </c>
      <c r="G203" s="13">
        <v>42369</v>
      </c>
      <c r="H203" s="15" t="s">
        <v>39</v>
      </c>
      <c r="I203" s="11">
        <v>3</v>
      </c>
      <c r="J203" s="11">
        <v>48</v>
      </c>
      <c r="K203" s="11"/>
      <c r="L203" s="21">
        <v>234</v>
      </c>
      <c r="M203" s="21">
        <f t="shared" si="46"/>
        <v>11232</v>
      </c>
      <c r="N203" s="11"/>
      <c r="O203" s="11"/>
      <c r="P203" s="11"/>
      <c r="Q203" s="11"/>
      <c r="R203" s="38"/>
      <c r="S203" s="38"/>
      <c r="T203" s="38"/>
    </row>
    <row r="204" ht="18" customHeight="1" spans="1:20">
      <c r="A204" s="11">
        <f>MAX(A$4:A203)+1</f>
        <v>95</v>
      </c>
      <c r="B204" s="11" t="s">
        <v>184</v>
      </c>
      <c r="C204" s="16"/>
      <c r="D204" s="13">
        <v>39326</v>
      </c>
      <c r="E204" s="14">
        <v>40057</v>
      </c>
      <c r="F204" s="14">
        <v>40087</v>
      </c>
      <c r="G204" s="13">
        <v>40908</v>
      </c>
      <c r="H204" s="15" t="s">
        <v>636</v>
      </c>
      <c r="I204" s="11">
        <v>2</v>
      </c>
      <c r="J204" s="11">
        <v>27</v>
      </c>
      <c r="K204" s="11">
        <f t="shared" si="47"/>
        <v>75</v>
      </c>
      <c r="L204" s="21">
        <v>200</v>
      </c>
      <c r="M204" s="21">
        <f t="shared" si="46"/>
        <v>5400</v>
      </c>
      <c r="N204" s="11">
        <f t="shared" si="48"/>
        <v>18648</v>
      </c>
      <c r="O204" s="135" t="s">
        <v>637</v>
      </c>
      <c r="P204" s="11" t="s">
        <v>638</v>
      </c>
      <c r="Q204" s="135" t="s">
        <v>639</v>
      </c>
      <c r="R204" s="38" t="s">
        <v>527</v>
      </c>
      <c r="S204" s="38" t="s">
        <v>398</v>
      </c>
      <c r="T204" s="38" t="s">
        <v>528</v>
      </c>
    </row>
    <row r="205" ht="18" customHeight="1" spans="1:20">
      <c r="A205" s="11"/>
      <c r="B205" s="11"/>
      <c r="C205" s="18"/>
      <c r="D205" s="13"/>
      <c r="E205" s="14"/>
      <c r="F205" s="14">
        <v>40909</v>
      </c>
      <c r="G205" s="13">
        <v>42369</v>
      </c>
      <c r="H205" s="15" t="s">
        <v>41</v>
      </c>
      <c r="I205" s="11">
        <v>3</v>
      </c>
      <c r="J205" s="11">
        <v>48</v>
      </c>
      <c r="K205" s="11"/>
      <c r="L205" s="21">
        <v>276</v>
      </c>
      <c r="M205" s="21">
        <f t="shared" si="46"/>
        <v>13248</v>
      </c>
      <c r="N205" s="11"/>
      <c r="O205" s="11"/>
      <c r="P205" s="11"/>
      <c r="Q205" s="11"/>
      <c r="R205" s="38"/>
      <c r="S205" s="38"/>
      <c r="T205" s="38"/>
    </row>
    <row r="206" ht="18" customHeight="1" spans="1:20">
      <c r="A206" s="11">
        <f>MAX(A$4:A205)+1</f>
        <v>96</v>
      </c>
      <c r="B206" s="11" t="s">
        <v>185</v>
      </c>
      <c r="C206" s="12" t="s">
        <v>31</v>
      </c>
      <c r="D206" s="13">
        <v>41833</v>
      </c>
      <c r="E206" s="14">
        <v>41833</v>
      </c>
      <c r="F206" s="14">
        <v>41864</v>
      </c>
      <c r="G206" s="13">
        <v>42369</v>
      </c>
      <c r="H206" s="15" t="s">
        <v>46</v>
      </c>
      <c r="I206" s="11">
        <v>1</v>
      </c>
      <c r="J206" s="11">
        <v>17</v>
      </c>
      <c r="K206" s="11">
        <f t="shared" si="47"/>
        <v>17</v>
      </c>
      <c r="L206" s="21">
        <v>207</v>
      </c>
      <c r="M206" s="21">
        <f t="shared" si="46"/>
        <v>3519</v>
      </c>
      <c r="N206" s="11">
        <f t="shared" si="48"/>
        <v>3519</v>
      </c>
      <c r="O206" s="135" t="s">
        <v>640</v>
      </c>
      <c r="P206" s="11" t="s">
        <v>540</v>
      </c>
      <c r="Q206" s="11"/>
      <c r="R206" s="38" t="s">
        <v>527</v>
      </c>
      <c r="S206" s="38"/>
      <c r="T206" s="38" t="s">
        <v>528</v>
      </c>
    </row>
    <row r="207" ht="18" customHeight="1" spans="1:20">
      <c r="A207" s="11">
        <f>MAX(A$4:A206)+1</f>
        <v>97</v>
      </c>
      <c r="B207" s="11" t="s">
        <v>186</v>
      </c>
      <c r="C207" s="18"/>
      <c r="D207" s="13">
        <v>41518</v>
      </c>
      <c r="E207" s="14">
        <v>41944</v>
      </c>
      <c r="F207" s="14">
        <v>41974</v>
      </c>
      <c r="G207" s="13">
        <v>42369</v>
      </c>
      <c r="H207" s="15" t="s">
        <v>116</v>
      </c>
      <c r="I207" s="11">
        <v>1</v>
      </c>
      <c r="J207" s="11">
        <v>13</v>
      </c>
      <c r="K207" s="11">
        <f t="shared" si="47"/>
        <v>13</v>
      </c>
      <c r="L207" s="21">
        <v>207</v>
      </c>
      <c r="M207" s="21">
        <f t="shared" si="46"/>
        <v>2691</v>
      </c>
      <c r="N207" s="21">
        <f t="shared" si="48"/>
        <v>2691</v>
      </c>
      <c r="O207" s="135" t="s">
        <v>641</v>
      </c>
      <c r="P207" s="11" t="s">
        <v>358</v>
      </c>
      <c r="Q207" s="135" t="s">
        <v>642</v>
      </c>
      <c r="R207" s="38" t="s">
        <v>527</v>
      </c>
      <c r="S207" s="38" t="s">
        <v>398</v>
      </c>
      <c r="T207" s="38" t="s">
        <v>528</v>
      </c>
    </row>
    <row r="208" ht="18" customHeight="1" spans="1:20">
      <c r="A208" s="12">
        <f>MAX(A$4:A207)+1</f>
        <v>98</v>
      </c>
      <c r="B208" s="11" t="s">
        <v>187</v>
      </c>
      <c r="C208" s="12" t="s">
        <v>31</v>
      </c>
      <c r="D208" s="13">
        <v>39539</v>
      </c>
      <c r="E208" s="14">
        <v>39539</v>
      </c>
      <c r="F208" s="14">
        <v>39569</v>
      </c>
      <c r="G208" s="13">
        <v>40451</v>
      </c>
      <c r="H208" s="15" t="s">
        <v>46</v>
      </c>
      <c r="I208" s="11">
        <v>2</v>
      </c>
      <c r="J208" s="11">
        <v>29</v>
      </c>
      <c r="K208" s="11">
        <f t="shared" si="47"/>
        <v>92</v>
      </c>
      <c r="L208" s="21">
        <v>150</v>
      </c>
      <c r="M208" s="21">
        <f t="shared" si="46"/>
        <v>4350</v>
      </c>
      <c r="N208" s="11">
        <f t="shared" si="48"/>
        <v>18132</v>
      </c>
      <c r="O208" s="135" t="s">
        <v>643</v>
      </c>
      <c r="P208" s="11" t="s">
        <v>644</v>
      </c>
      <c r="Q208" s="135" t="s">
        <v>645</v>
      </c>
      <c r="R208" s="38" t="s">
        <v>527</v>
      </c>
      <c r="S208" s="38" t="s">
        <v>397</v>
      </c>
      <c r="T208" s="38" t="s">
        <v>528</v>
      </c>
    </row>
    <row r="209" ht="18" customHeight="1" spans="1:20">
      <c r="A209" s="16"/>
      <c r="B209" s="11"/>
      <c r="C209" s="16"/>
      <c r="D209" s="13"/>
      <c r="E209" s="14"/>
      <c r="F209" s="14">
        <v>40452</v>
      </c>
      <c r="G209" s="13">
        <v>40908</v>
      </c>
      <c r="H209" s="15" t="s">
        <v>20</v>
      </c>
      <c r="I209" s="11">
        <v>1</v>
      </c>
      <c r="J209" s="11">
        <v>15</v>
      </c>
      <c r="K209" s="11"/>
      <c r="L209" s="21">
        <v>170</v>
      </c>
      <c r="M209" s="21">
        <f t="shared" si="46"/>
        <v>2550</v>
      </c>
      <c r="N209" s="11"/>
      <c r="O209" s="11"/>
      <c r="P209" s="11"/>
      <c r="Q209" s="11"/>
      <c r="R209" s="38"/>
      <c r="S209" s="38"/>
      <c r="T209" s="38"/>
    </row>
    <row r="210" ht="18" customHeight="1" spans="1:20">
      <c r="A210" s="18"/>
      <c r="B210" s="11"/>
      <c r="C210" s="16"/>
      <c r="D210" s="13"/>
      <c r="E210" s="14"/>
      <c r="F210" s="14">
        <v>40909</v>
      </c>
      <c r="G210" s="13">
        <v>42369</v>
      </c>
      <c r="H210" s="15" t="s">
        <v>20</v>
      </c>
      <c r="I210" s="11">
        <v>3</v>
      </c>
      <c r="J210" s="11">
        <v>48</v>
      </c>
      <c r="K210" s="11"/>
      <c r="L210" s="21">
        <v>234</v>
      </c>
      <c r="M210" s="21">
        <f t="shared" si="46"/>
        <v>11232</v>
      </c>
      <c r="N210" s="11"/>
      <c r="O210" s="11"/>
      <c r="P210" s="11"/>
      <c r="Q210" s="11"/>
      <c r="R210" s="38"/>
      <c r="S210" s="38"/>
      <c r="T210" s="38"/>
    </row>
    <row r="211" ht="18" customHeight="1" spans="1:20">
      <c r="A211" s="12">
        <f>MAX(A$4:A210)+1</f>
        <v>99</v>
      </c>
      <c r="B211" s="11" t="s">
        <v>188</v>
      </c>
      <c r="C211" s="16"/>
      <c r="D211" s="13">
        <v>39995</v>
      </c>
      <c r="E211" s="14">
        <v>39995</v>
      </c>
      <c r="F211" s="14">
        <v>40026</v>
      </c>
      <c r="G211" s="13">
        <v>40816</v>
      </c>
      <c r="H211" s="15" t="s">
        <v>46</v>
      </c>
      <c r="I211" s="11">
        <v>2</v>
      </c>
      <c r="J211" s="11">
        <v>26</v>
      </c>
      <c r="K211" s="11">
        <f>SUM(J211:J832)-SUM(K212:K832)</f>
        <v>77</v>
      </c>
      <c r="L211" s="21">
        <v>150</v>
      </c>
      <c r="M211" s="21">
        <f t="shared" si="46"/>
        <v>3900</v>
      </c>
      <c r="N211" s="11">
        <f>SUM(M211:M832)-SUM(N212:N832)</f>
        <v>15642</v>
      </c>
      <c r="O211" s="135" t="s">
        <v>646</v>
      </c>
      <c r="P211" s="11" t="s">
        <v>540</v>
      </c>
      <c r="Q211" s="11"/>
      <c r="R211" s="38" t="s">
        <v>527</v>
      </c>
      <c r="S211" s="38"/>
      <c r="T211" s="38" t="s">
        <v>528</v>
      </c>
    </row>
    <row r="212" ht="18" customHeight="1" spans="1:20">
      <c r="A212" s="16"/>
      <c r="B212" s="11"/>
      <c r="C212" s="16"/>
      <c r="D212" s="13"/>
      <c r="E212" s="14"/>
      <c r="F212" s="14">
        <v>40817</v>
      </c>
      <c r="G212" s="13">
        <v>40908</v>
      </c>
      <c r="H212" s="15" t="s">
        <v>20</v>
      </c>
      <c r="I212" s="11">
        <v>0</v>
      </c>
      <c r="J212" s="11">
        <v>3</v>
      </c>
      <c r="K212" s="11"/>
      <c r="L212" s="21">
        <v>170</v>
      </c>
      <c r="M212" s="21">
        <f t="shared" si="46"/>
        <v>510</v>
      </c>
      <c r="N212" s="11"/>
      <c r="O212" s="11"/>
      <c r="P212" s="11"/>
      <c r="Q212" s="11"/>
      <c r="R212" s="38"/>
      <c r="S212" s="38"/>
      <c r="T212" s="38"/>
    </row>
    <row r="213" ht="18" customHeight="1" spans="1:20">
      <c r="A213" s="18"/>
      <c r="B213" s="11"/>
      <c r="C213" s="16"/>
      <c r="D213" s="13"/>
      <c r="E213" s="14"/>
      <c r="F213" s="14">
        <v>40909</v>
      </c>
      <c r="G213" s="13">
        <v>42369</v>
      </c>
      <c r="H213" s="15" t="s">
        <v>20</v>
      </c>
      <c r="I213" s="11">
        <v>3</v>
      </c>
      <c r="J213" s="11">
        <v>48</v>
      </c>
      <c r="K213" s="11"/>
      <c r="L213" s="21">
        <v>234</v>
      </c>
      <c r="M213" s="21">
        <f t="shared" si="46"/>
        <v>11232</v>
      </c>
      <c r="N213" s="11"/>
      <c r="O213" s="11"/>
      <c r="P213" s="11"/>
      <c r="Q213" s="11"/>
      <c r="R213" s="38"/>
      <c r="S213" s="38"/>
      <c r="T213" s="38"/>
    </row>
    <row r="214" ht="18" customHeight="1" spans="1:20">
      <c r="A214" s="12">
        <f>MAX(A$4:A213)+1</f>
        <v>100</v>
      </c>
      <c r="B214" s="11" t="s">
        <v>189</v>
      </c>
      <c r="C214" s="16"/>
      <c r="D214" s="13">
        <v>40391</v>
      </c>
      <c r="E214" s="14">
        <v>40391</v>
      </c>
      <c r="F214" s="14">
        <v>40422</v>
      </c>
      <c r="G214" s="13">
        <v>40908</v>
      </c>
      <c r="H214" s="15" t="s">
        <v>46</v>
      </c>
      <c r="I214" s="11">
        <v>1</v>
      </c>
      <c r="J214" s="11">
        <v>16</v>
      </c>
      <c r="K214" s="11">
        <f>SUM(J214:J835)-SUM(K215:K835)</f>
        <v>64</v>
      </c>
      <c r="L214" s="21">
        <v>150</v>
      </c>
      <c r="M214" s="21">
        <f t="shared" si="46"/>
        <v>2400</v>
      </c>
      <c r="N214" s="11">
        <f>SUM(M214:M835)-SUM(N215:N835)</f>
        <v>13011</v>
      </c>
      <c r="O214" s="135" t="s">
        <v>647</v>
      </c>
      <c r="P214" s="11" t="s">
        <v>648</v>
      </c>
      <c r="Q214" s="135" t="s">
        <v>649</v>
      </c>
      <c r="R214" s="38" t="s">
        <v>527</v>
      </c>
      <c r="S214" s="38" t="s">
        <v>397</v>
      </c>
      <c r="T214" s="38" t="s">
        <v>528</v>
      </c>
    </row>
    <row r="215" ht="18" customHeight="1" spans="1:20">
      <c r="A215" s="16"/>
      <c r="B215" s="11"/>
      <c r="C215" s="16"/>
      <c r="D215" s="13"/>
      <c r="E215" s="14"/>
      <c r="F215" s="14">
        <v>40909</v>
      </c>
      <c r="G215" s="13" t="s">
        <v>650</v>
      </c>
      <c r="H215" s="15" t="s">
        <v>46</v>
      </c>
      <c r="I215" s="11">
        <v>1</v>
      </c>
      <c r="J215" s="11">
        <v>23</v>
      </c>
      <c r="K215" s="11"/>
      <c r="L215" s="21">
        <v>207</v>
      </c>
      <c r="M215" s="21">
        <f t="shared" si="46"/>
        <v>4761</v>
      </c>
      <c r="N215" s="11"/>
      <c r="O215" s="11"/>
      <c r="P215" s="11"/>
      <c r="Q215" s="11"/>
      <c r="R215" s="38"/>
      <c r="S215" s="38"/>
      <c r="T215" s="38"/>
    </row>
    <row r="216" ht="18" customHeight="1" spans="1:20">
      <c r="A216" s="18"/>
      <c r="B216" s="11"/>
      <c r="C216" s="16"/>
      <c r="D216" s="13"/>
      <c r="E216" s="14"/>
      <c r="F216" s="14">
        <v>41609</v>
      </c>
      <c r="G216" s="13">
        <v>42369</v>
      </c>
      <c r="H216" s="15" t="s">
        <v>20</v>
      </c>
      <c r="I216" s="11">
        <v>2</v>
      </c>
      <c r="J216" s="11">
        <v>25</v>
      </c>
      <c r="K216" s="11"/>
      <c r="L216" s="21">
        <v>234</v>
      </c>
      <c r="M216" s="21">
        <f t="shared" si="46"/>
        <v>5850</v>
      </c>
      <c r="N216" s="11"/>
      <c r="O216" s="11"/>
      <c r="P216" s="11"/>
      <c r="Q216" s="11"/>
      <c r="R216" s="38"/>
      <c r="S216" s="38"/>
      <c r="T216" s="38"/>
    </row>
    <row r="217" ht="18" customHeight="1" spans="1:20">
      <c r="A217" s="12">
        <f>MAX(A$4:A216)+1</f>
        <v>101</v>
      </c>
      <c r="B217" s="11" t="s">
        <v>190</v>
      </c>
      <c r="C217" s="16"/>
      <c r="D217" s="13">
        <v>40360</v>
      </c>
      <c r="E217" s="14">
        <v>40360</v>
      </c>
      <c r="F217" s="14">
        <v>40391</v>
      </c>
      <c r="G217" s="13">
        <v>40816</v>
      </c>
      <c r="H217" s="15" t="s">
        <v>46</v>
      </c>
      <c r="I217" s="11">
        <v>1</v>
      </c>
      <c r="J217" s="11">
        <v>14</v>
      </c>
      <c r="K217" s="11">
        <f>SUM(J217:J838)-SUM(K218:K838)</f>
        <v>65</v>
      </c>
      <c r="L217" s="21">
        <v>150</v>
      </c>
      <c r="M217" s="21">
        <f t="shared" si="46"/>
        <v>2100</v>
      </c>
      <c r="N217" s="11">
        <f>SUM(M217:M838)-SUM(N218:N838)</f>
        <v>13842</v>
      </c>
      <c r="O217" s="135" t="s">
        <v>651</v>
      </c>
      <c r="P217" s="11" t="s">
        <v>652</v>
      </c>
      <c r="Q217" s="135" t="s">
        <v>653</v>
      </c>
      <c r="R217" s="38" t="s">
        <v>527</v>
      </c>
      <c r="S217" s="38" t="s">
        <v>398</v>
      </c>
      <c r="T217" s="38" t="s">
        <v>528</v>
      </c>
    </row>
    <row r="218" ht="18" customHeight="1" spans="1:20">
      <c r="A218" s="16"/>
      <c r="B218" s="11"/>
      <c r="C218" s="16"/>
      <c r="D218" s="13"/>
      <c r="E218" s="14"/>
      <c r="F218" s="14">
        <v>40817</v>
      </c>
      <c r="G218" s="13">
        <v>40908</v>
      </c>
      <c r="H218" s="15" t="s">
        <v>20</v>
      </c>
      <c r="I218" s="11">
        <v>0</v>
      </c>
      <c r="J218" s="11">
        <v>3</v>
      </c>
      <c r="K218" s="11"/>
      <c r="L218" s="21">
        <v>170</v>
      </c>
      <c r="M218" s="21">
        <f t="shared" si="46"/>
        <v>510</v>
      </c>
      <c r="N218" s="11"/>
      <c r="O218" s="11"/>
      <c r="P218" s="11"/>
      <c r="Q218" s="11"/>
      <c r="R218" s="38"/>
      <c r="S218" s="38"/>
      <c r="T218" s="38"/>
    </row>
    <row r="219" ht="18" customHeight="1" spans="1:20">
      <c r="A219" s="18"/>
      <c r="B219" s="11"/>
      <c r="C219" s="16"/>
      <c r="D219" s="13"/>
      <c r="E219" s="14"/>
      <c r="F219" s="14">
        <v>40909</v>
      </c>
      <c r="G219" s="13">
        <v>42369</v>
      </c>
      <c r="H219" s="15" t="s">
        <v>20</v>
      </c>
      <c r="I219" s="11">
        <v>3</v>
      </c>
      <c r="J219" s="11">
        <v>48</v>
      </c>
      <c r="K219" s="11"/>
      <c r="L219" s="21">
        <v>234</v>
      </c>
      <c r="M219" s="21">
        <f t="shared" si="46"/>
        <v>11232</v>
      </c>
      <c r="N219" s="11"/>
      <c r="O219" s="11"/>
      <c r="P219" s="11"/>
      <c r="Q219" s="11"/>
      <c r="R219" s="38"/>
      <c r="S219" s="38"/>
      <c r="T219" s="38"/>
    </row>
    <row r="220" ht="18" customHeight="1" spans="1:20">
      <c r="A220" s="12">
        <f>MAX(A$4:A219)+1</f>
        <v>102</v>
      </c>
      <c r="B220" s="11" t="s">
        <v>191</v>
      </c>
      <c r="C220" s="16"/>
      <c r="D220" s="13">
        <v>39630</v>
      </c>
      <c r="E220" s="14">
        <v>39630</v>
      </c>
      <c r="F220" s="14">
        <v>39661</v>
      </c>
      <c r="G220" s="13">
        <v>40451</v>
      </c>
      <c r="H220" s="15" t="s">
        <v>46</v>
      </c>
      <c r="I220" s="11">
        <v>2</v>
      </c>
      <c r="J220" s="11">
        <v>26</v>
      </c>
      <c r="K220" s="11">
        <f t="shared" ref="K220:K226" si="49">SUM(J220:J841)-SUM(K221:K841)</f>
        <v>89</v>
      </c>
      <c r="L220" s="21">
        <v>150</v>
      </c>
      <c r="M220" s="21">
        <f t="shared" si="46"/>
        <v>3900</v>
      </c>
      <c r="N220" s="11">
        <f>SUM(M220:M841)-SUM(N221:N841)</f>
        <v>17682</v>
      </c>
      <c r="O220" s="135" t="s">
        <v>654</v>
      </c>
      <c r="P220" s="11" t="s">
        <v>540</v>
      </c>
      <c r="Q220" s="11"/>
      <c r="R220" s="38" t="s">
        <v>527</v>
      </c>
      <c r="S220" s="38"/>
      <c r="T220" s="38" t="s">
        <v>528</v>
      </c>
    </row>
    <row r="221" ht="18" customHeight="1" spans="1:20">
      <c r="A221" s="16"/>
      <c r="B221" s="11"/>
      <c r="C221" s="16"/>
      <c r="D221" s="13"/>
      <c r="E221" s="14"/>
      <c r="F221" s="14">
        <v>40452</v>
      </c>
      <c r="G221" s="13">
        <v>40908</v>
      </c>
      <c r="H221" s="15" t="s">
        <v>20</v>
      </c>
      <c r="I221" s="11">
        <v>1</v>
      </c>
      <c r="J221" s="11">
        <v>15</v>
      </c>
      <c r="K221" s="11"/>
      <c r="L221" s="21">
        <v>170</v>
      </c>
      <c r="M221" s="21">
        <f t="shared" si="46"/>
        <v>2550</v>
      </c>
      <c r="N221" s="11"/>
      <c r="O221" s="11"/>
      <c r="P221" s="11"/>
      <c r="Q221" s="11"/>
      <c r="R221" s="38"/>
      <c r="S221" s="38"/>
      <c r="T221" s="38"/>
    </row>
    <row r="222" ht="18" customHeight="1" spans="1:20">
      <c r="A222" s="18"/>
      <c r="B222" s="11"/>
      <c r="C222" s="16"/>
      <c r="D222" s="13"/>
      <c r="E222" s="14"/>
      <c r="F222" s="14">
        <v>40909</v>
      </c>
      <c r="G222" s="13">
        <v>42369</v>
      </c>
      <c r="H222" s="15" t="s">
        <v>20</v>
      </c>
      <c r="I222" s="11">
        <v>3</v>
      </c>
      <c r="J222" s="11">
        <v>48</v>
      </c>
      <c r="K222" s="11"/>
      <c r="L222" s="21">
        <v>234</v>
      </c>
      <c r="M222" s="21">
        <f t="shared" si="46"/>
        <v>11232</v>
      </c>
      <c r="N222" s="11"/>
      <c r="O222" s="11"/>
      <c r="P222" s="11"/>
      <c r="Q222" s="11"/>
      <c r="R222" s="38"/>
      <c r="S222" s="38"/>
      <c r="T222" s="38"/>
    </row>
    <row r="223" ht="18" customHeight="1" spans="1:20">
      <c r="A223" s="12">
        <f>MAX(A$4:A222)+1</f>
        <v>103</v>
      </c>
      <c r="B223" s="11" t="s">
        <v>192</v>
      </c>
      <c r="C223" s="16"/>
      <c r="D223" s="13">
        <v>39995</v>
      </c>
      <c r="E223" s="14">
        <v>39995</v>
      </c>
      <c r="F223" s="14">
        <v>40026</v>
      </c>
      <c r="G223" s="13">
        <v>40816</v>
      </c>
      <c r="H223" s="15" t="s">
        <v>46</v>
      </c>
      <c r="I223" s="11">
        <v>2</v>
      </c>
      <c r="J223" s="11">
        <v>26</v>
      </c>
      <c r="K223" s="11">
        <f t="shared" si="49"/>
        <v>26</v>
      </c>
      <c r="L223" s="21">
        <v>150</v>
      </c>
      <c r="M223" s="21">
        <f t="shared" si="46"/>
        <v>3900</v>
      </c>
      <c r="N223" s="11">
        <f>SUM(M223:M844)-SUM(N224:N844)</f>
        <v>15642</v>
      </c>
      <c r="O223" s="135" t="s">
        <v>655</v>
      </c>
      <c r="P223" s="11" t="s">
        <v>174</v>
      </c>
      <c r="Q223" s="135" t="s">
        <v>656</v>
      </c>
      <c r="R223" s="38" t="s">
        <v>527</v>
      </c>
      <c r="S223" s="38" t="s">
        <v>397</v>
      </c>
      <c r="T223" s="38" t="s">
        <v>528</v>
      </c>
    </row>
    <row r="224" ht="18" customHeight="1" spans="1:20">
      <c r="A224" s="16"/>
      <c r="B224" s="11"/>
      <c r="C224" s="16"/>
      <c r="D224" s="13"/>
      <c r="E224" s="14"/>
      <c r="F224" s="14">
        <v>40817</v>
      </c>
      <c r="G224" s="13">
        <v>40908</v>
      </c>
      <c r="H224" s="15" t="s">
        <v>20</v>
      </c>
      <c r="I224" s="11">
        <v>0</v>
      </c>
      <c r="J224" s="11">
        <v>3</v>
      </c>
      <c r="K224" s="11">
        <f t="shared" si="49"/>
        <v>3</v>
      </c>
      <c r="L224" s="21">
        <v>170</v>
      </c>
      <c r="M224" s="21">
        <f t="shared" si="46"/>
        <v>510</v>
      </c>
      <c r="N224" s="11"/>
      <c r="O224" s="11"/>
      <c r="P224" s="11"/>
      <c r="Q224" s="11"/>
      <c r="R224" s="38"/>
      <c r="S224" s="38"/>
      <c r="T224" s="38"/>
    </row>
    <row r="225" ht="18" customHeight="1" spans="1:20">
      <c r="A225" s="18"/>
      <c r="B225" s="11"/>
      <c r="C225" s="16"/>
      <c r="D225" s="13"/>
      <c r="E225" s="14"/>
      <c r="F225" s="14">
        <v>40909</v>
      </c>
      <c r="G225" s="13">
        <v>42369</v>
      </c>
      <c r="H225" s="15" t="s">
        <v>20</v>
      </c>
      <c r="I225" s="11">
        <v>3</v>
      </c>
      <c r="J225" s="11">
        <v>48</v>
      </c>
      <c r="K225" s="11">
        <f t="shared" si="49"/>
        <v>48</v>
      </c>
      <c r="L225" s="21">
        <v>234</v>
      </c>
      <c r="M225" s="21">
        <f t="shared" si="46"/>
        <v>11232</v>
      </c>
      <c r="N225" s="11"/>
      <c r="O225" s="11"/>
      <c r="P225" s="11"/>
      <c r="Q225" s="11"/>
      <c r="R225" s="38"/>
      <c r="S225" s="38"/>
      <c r="T225" s="38"/>
    </row>
    <row r="226" ht="18" customHeight="1" spans="1:20">
      <c r="A226" s="12">
        <f>MAX(A$4:A225)+1</f>
        <v>104</v>
      </c>
      <c r="B226" s="11" t="s">
        <v>193</v>
      </c>
      <c r="C226" s="16"/>
      <c r="D226" s="13">
        <v>40725</v>
      </c>
      <c r="E226" s="14">
        <v>40725</v>
      </c>
      <c r="F226" s="14">
        <v>40756</v>
      </c>
      <c r="G226" s="13">
        <v>40908</v>
      </c>
      <c r="H226" s="15" t="s">
        <v>46</v>
      </c>
      <c r="I226" s="11">
        <v>0</v>
      </c>
      <c r="J226" s="11">
        <v>5</v>
      </c>
      <c r="K226" s="11">
        <f t="shared" si="49"/>
        <v>53</v>
      </c>
      <c r="L226" s="21">
        <v>150</v>
      </c>
      <c r="M226" s="21">
        <f t="shared" si="46"/>
        <v>750</v>
      </c>
      <c r="N226" s="11">
        <f t="shared" ref="N226:N230" si="50">SUM(M226:M847)-SUM(N227:N847)</f>
        <v>10510</v>
      </c>
      <c r="O226" s="135" t="s">
        <v>657</v>
      </c>
      <c r="P226" s="11" t="s">
        <v>658</v>
      </c>
      <c r="Q226" s="135" t="s">
        <v>659</v>
      </c>
      <c r="R226" s="38" t="s">
        <v>527</v>
      </c>
      <c r="S226" s="38" t="s">
        <v>397</v>
      </c>
      <c r="T226" s="38" t="s">
        <v>528</v>
      </c>
    </row>
    <row r="227" ht="18" customHeight="1" spans="1:20">
      <c r="A227" s="16"/>
      <c r="B227" s="11"/>
      <c r="C227" s="16"/>
      <c r="D227" s="13"/>
      <c r="E227" s="14"/>
      <c r="F227" s="14">
        <v>40909</v>
      </c>
      <c r="G227" s="13">
        <v>41608</v>
      </c>
      <c r="H227" s="15" t="s">
        <v>20</v>
      </c>
      <c r="I227" s="11">
        <v>1</v>
      </c>
      <c r="J227" s="11">
        <v>23</v>
      </c>
      <c r="K227" s="11"/>
      <c r="L227" s="21">
        <v>170</v>
      </c>
      <c r="M227" s="21">
        <f t="shared" si="46"/>
        <v>3910</v>
      </c>
      <c r="N227" s="11"/>
      <c r="O227" s="11"/>
      <c r="P227" s="11"/>
      <c r="Q227" s="11"/>
      <c r="R227" s="38"/>
      <c r="S227" s="38"/>
      <c r="T227" s="38"/>
    </row>
    <row r="228" ht="18" customHeight="1" spans="1:20">
      <c r="A228" s="18"/>
      <c r="B228" s="11"/>
      <c r="C228" s="16"/>
      <c r="D228" s="13"/>
      <c r="E228" s="14"/>
      <c r="F228" s="14">
        <v>41609</v>
      </c>
      <c r="G228" s="13">
        <v>42369</v>
      </c>
      <c r="H228" s="15" t="s">
        <v>20</v>
      </c>
      <c r="I228" s="11">
        <v>2</v>
      </c>
      <c r="J228" s="11">
        <v>25</v>
      </c>
      <c r="K228" s="11"/>
      <c r="L228" s="21">
        <v>234</v>
      </c>
      <c r="M228" s="21">
        <f t="shared" si="46"/>
        <v>5850</v>
      </c>
      <c r="N228" s="11"/>
      <c r="O228" s="11"/>
      <c r="P228" s="11"/>
      <c r="Q228" s="11"/>
      <c r="R228" s="38"/>
      <c r="S228" s="38"/>
      <c r="T228" s="38"/>
    </row>
    <row r="229" ht="18" customHeight="1" spans="1:20">
      <c r="A229" s="11">
        <f>MAX(A$4:A228)+1</f>
        <v>105</v>
      </c>
      <c r="B229" s="11" t="s">
        <v>194</v>
      </c>
      <c r="C229" s="18"/>
      <c r="D229" s="13">
        <v>42186</v>
      </c>
      <c r="E229" s="14">
        <v>42186</v>
      </c>
      <c r="F229" s="14">
        <v>42217</v>
      </c>
      <c r="G229" s="13">
        <v>42369</v>
      </c>
      <c r="H229" s="15" t="s">
        <v>46</v>
      </c>
      <c r="I229" s="11">
        <v>0</v>
      </c>
      <c r="J229" s="11">
        <v>5</v>
      </c>
      <c r="K229" s="11">
        <f t="shared" ref="K229:K234" si="51">SUM(J229:J850)-SUM(K230:K850)</f>
        <v>5</v>
      </c>
      <c r="L229" s="21">
        <v>207</v>
      </c>
      <c r="M229" s="21">
        <f t="shared" si="46"/>
        <v>1035</v>
      </c>
      <c r="N229" s="11">
        <f t="shared" si="50"/>
        <v>1035</v>
      </c>
      <c r="O229" s="135" t="s">
        <v>660</v>
      </c>
      <c r="P229" s="11" t="s">
        <v>540</v>
      </c>
      <c r="Q229" s="11"/>
      <c r="R229" s="38" t="s">
        <v>527</v>
      </c>
      <c r="S229" s="38"/>
      <c r="T229" s="38" t="s">
        <v>661</v>
      </c>
    </row>
    <row r="230" ht="18" customHeight="1" spans="1:20">
      <c r="A230" s="12">
        <f>MAX(A$4:A229)+1</f>
        <v>106</v>
      </c>
      <c r="B230" s="11" t="s">
        <v>623</v>
      </c>
      <c r="C230" s="12" t="s">
        <v>31</v>
      </c>
      <c r="D230" s="13">
        <v>39814</v>
      </c>
      <c r="E230" s="14">
        <v>39814</v>
      </c>
      <c r="F230" s="14">
        <v>39845</v>
      </c>
      <c r="G230" s="13">
        <v>40056</v>
      </c>
      <c r="H230" s="15" t="s">
        <v>46</v>
      </c>
      <c r="I230" s="11">
        <v>0</v>
      </c>
      <c r="J230" s="11">
        <v>7</v>
      </c>
      <c r="K230" s="11">
        <f t="shared" si="51"/>
        <v>83</v>
      </c>
      <c r="L230" s="21">
        <v>150</v>
      </c>
      <c r="M230" s="21">
        <f t="shared" si="46"/>
        <v>1050</v>
      </c>
      <c r="N230" s="11">
        <f t="shared" si="50"/>
        <v>17588</v>
      </c>
      <c r="O230" s="135" t="s">
        <v>624</v>
      </c>
      <c r="P230" s="11" t="s">
        <v>179</v>
      </c>
      <c r="Q230" s="135" t="s">
        <v>622</v>
      </c>
      <c r="R230" s="38" t="s">
        <v>527</v>
      </c>
      <c r="S230" s="38" t="s">
        <v>398</v>
      </c>
      <c r="T230" s="38" t="s">
        <v>528</v>
      </c>
    </row>
    <row r="231" ht="18" customHeight="1" spans="1:20">
      <c r="A231" s="16"/>
      <c r="B231" s="11"/>
      <c r="C231" s="16"/>
      <c r="D231" s="13"/>
      <c r="E231" s="14"/>
      <c r="F231" s="14">
        <v>40057</v>
      </c>
      <c r="G231" s="13">
        <v>40908</v>
      </c>
      <c r="H231" s="15" t="s">
        <v>20</v>
      </c>
      <c r="I231" s="11">
        <v>2</v>
      </c>
      <c r="J231" s="11">
        <v>28</v>
      </c>
      <c r="K231" s="11"/>
      <c r="L231" s="21">
        <v>170</v>
      </c>
      <c r="M231" s="21">
        <f t="shared" si="46"/>
        <v>4760</v>
      </c>
      <c r="N231" s="11"/>
      <c r="O231" s="11"/>
      <c r="P231" s="11"/>
      <c r="Q231" s="11"/>
      <c r="R231" s="38"/>
      <c r="S231" s="38"/>
      <c r="T231" s="38"/>
    </row>
    <row r="232" ht="18" customHeight="1" spans="1:20">
      <c r="A232" s="16"/>
      <c r="B232" s="11"/>
      <c r="C232" s="16"/>
      <c r="D232" s="13"/>
      <c r="E232" s="14"/>
      <c r="F232" s="14">
        <v>40909</v>
      </c>
      <c r="G232" s="13" t="s">
        <v>478</v>
      </c>
      <c r="H232" s="15" t="s">
        <v>20</v>
      </c>
      <c r="I232" s="11">
        <v>2</v>
      </c>
      <c r="J232" s="11">
        <v>35</v>
      </c>
      <c r="K232" s="11"/>
      <c r="L232" s="21">
        <v>234</v>
      </c>
      <c r="M232" s="21">
        <f t="shared" si="46"/>
        <v>8190</v>
      </c>
      <c r="N232" s="11"/>
      <c r="O232" s="11"/>
      <c r="P232" s="11"/>
      <c r="Q232" s="11"/>
      <c r="R232" s="38"/>
      <c r="S232" s="38"/>
      <c r="T232" s="38"/>
    </row>
    <row r="233" ht="18" customHeight="1" spans="1:20">
      <c r="A233" s="18"/>
      <c r="B233" s="11"/>
      <c r="C233" s="16"/>
      <c r="D233" s="13"/>
      <c r="E233" s="14"/>
      <c r="F233" s="14">
        <v>41974</v>
      </c>
      <c r="G233" s="13">
        <v>42369</v>
      </c>
      <c r="H233" s="15" t="s">
        <v>41</v>
      </c>
      <c r="I233" s="11">
        <v>1</v>
      </c>
      <c r="J233" s="11">
        <v>13</v>
      </c>
      <c r="K233" s="11"/>
      <c r="L233" s="21">
        <v>276</v>
      </c>
      <c r="M233" s="21">
        <f t="shared" si="46"/>
        <v>3588</v>
      </c>
      <c r="N233" s="11"/>
      <c r="O233" s="11"/>
      <c r="P233" s="11"/>
      <c r="Q233" s="11"/>
      <c r="R233" s="38"/>
      <c r="S233" s="38"/>
      <c r="T233" s="38"/>
    </row>
    <row r="234" ht="18" customHeight="1" spans="1:20">
      <c r="A234" s="12">
        <f>MAX(A$4:A233)+1</f>
        <v>107</v>
      </c>
      <c r="B234" s="11" t="s">
        <v>196</v>
      </c>
      <c r="C234" s="16"/>
      <c r="D234" s="13">
        <v>38565</v>
      </c>
      <c r="E234" s="13">
        <v>38565</v>
      </c>
      <c r="F234" s="13">
        <v>38596</v>
      </c>
      <c r="G234" s="13">
        <v>40056</v>
      </c>
      <c r="H234" s="15" t="s">
        <v>32</v>
      </c>
      <c r="I234" s="11">
        <v>3</v>
      </c>
      <c r="J234" s="11">
        <v>48</v>
      </c>
      <c r="K234" s="11">
        <f t="shared" si="51"/>
        <v>124</v>
      </c>
      <c r="L234" s="21">
        <v>150</v>
      </c>
      <c r="M234" s="21">
        <f t="shared" si="46"/>
        <v>7200</v>
      </c>
      <c r="N234" s="11">
        <f>SUM(M234:M855)-SUM(N235:N855)</f>
        <v>23192</v>
      </c>
      <c r="O234" s="135" t="s">
        <v>662</v>
      </c>
      <c r="P234" s="11" t="s">
        <v>663</v>
      </c>
      <c r="Q234" s="135" t="s">
        <v>664</v>
      </c>
      <c r="R234" s="38" t="s">
        <v>527</v>
      </c>
      <c r="S234" s="38" t="s">
        <v>665</v>
      </c>
      <c r="T234" s="38" t="s">
        <v>528</v>
      </c>
    </row>
    <row r="235" ht="18" customHeight="1" spans="1:20">
      <c r="A235" s="16"/>
      <c r="B235" s="11"/>
      <c r="C235" s="16"/>
      <c r="D235" s="13"/>
      <c r="E235" s="13"/>
      <c r="F235" s="13">
        <v>40057</v>
      </c>
      <c r="G235" s="13">
        <v>40908</v>
      </c>
      <c r="H235" s="15" t="s">
        <v>33</v>
      </c>
      <c r="I235" s="11">
        <v>2</v>
      </c>
      <c r="J235" s="11">
        <v>28</v>
      </c>
      <c r="K235" s="11"/>
      <c r="L235" s="21">
        <v>170</v>
      </c>
      <c r="M235" s="21">
        <f t="shared" si="46"/>
        <v>4760</v>
      </c>
      <c r="N235" s="11"/>
      <c r="O235" s="11"/>
      <c r="P235" s="11"/>
      <c r="Q235" s="11"/>
      <c r="R235" s="38"/>
      <c r="S235" s="38"/>
      <c r="T235" s="38"/>
    </row>
    <row r="236" ht="18" customHeight="1" spans="1:20">
      <c r="A236" s="18"/>
      <c r="B236" s="11"/>
      <c r="C236" s="16"/>
      <c r="D236" s="13"/>
      <c r="E236" s="13"/>
      <c r="F236" s="13">
        <v>40909</v>
      </c>
      <c r="G236" s="13">
        <v>42369</v>
      </c>
      <c r="H236" s="15" t="s">
        <v>33</v>
      </c>
      <c r="I236" s="11">
        <v>3</v>
      </c>
      <c r="J236" s="11">
        <v>48</v>
      </c>
      <c r="K236" s="11"/>
      <c r="L236" s="21">
        <v>234</v>
      </c>
      <c r="M236" s="21">
        <f t="shared" si="46"/>
        <v>11232</v>
      </c>
      <c r="N236" s="11"/>
      <c r="O236" s="11"/>
      <c r="P236" s="11"/>
      <c r="Q236" s="11"/>
      <c r="R236" s="38"/>
      <c r="S236" s="38"/>
      <c r="T236" s="38"/>
    </row>
    <row r="237" ht="18" customHeight="1" spans="1:20">
      <c r="A237" s="12">
        <f>MAX(A$4:A236)+1</f>
        <v>108</v>
      </c>
      <c r="B237" s="11" t="s">
        <v>197</v>
      </c>
      <c r="C237" s="16"/>
      <c r="D237" s="13">
        <v>38930</v>
      </c>
      <c r="E237" s="13">
        <v>38930</v>
      </c>
      <c r="F237" s="13">
        <v>38961</v>
      </c>
      <c r="G237" s="13">
        <v>39691</v>
      </c>
      <c r="H237" s="15" t="s">
        <v>46</v>
      </c>
      <c r="I237" s="11">
        <v>1</v>
      </c>
      <c r="J237" s="11">
        <v>24</v>
      </c>
      <c r="K237" s="11">
        <f t="shared" ref="K237:K241" si="52">SUM(J237:J858)-SUM(K238:K858)</f>
        <v>112</v>
      </c>
      <c r="L237" s="21">
        <v>150</v>
      </c>
      <c r="M237" s="21">
        <f t="shared" si="46"/>
        <v>3600</v>
      </c>
      <c r="N237" s="11">
        <f t="shared" ref="N237:N244" si="53">SUM(M237:M858)-SUM(N238:N858)</f>
        <v>21632</v>
      </c>
      <c r="O237" s="135" t="s">
        <v>666</v>
      </c>
      <c r="P237" s="11" t="s">
        <v>324</v>
      </c>
      <c r="Q237" s="135" t="s">
        <v>667</v>
      </c>
      <c r="R237" s="38" t="s">
        <v>527</v>
      </c>
      <c r="S237" s="38" t="s">
        <v>398</v>
      </c>
      <c r="T237" s="38" t="s">
        <v>528</v>
      </c>
    </row>
    <row r="238" ht="18" customHeight="1" spans="1:20">
      <c r="A238" s="16"/>
      <c r="B238" s="11"/>
      <c r="C238" s="16"/>
      <c r="D238" s="13"/>
      <c r="E238" s="13"/>
      <c r="F238" s="13">
        <v>39692</v>
      </c>
      <c r="G238" s="13">
        <v>40908</v>
      </c>
      <c r="H238" s="15" t="s">
        <v>20</v>
      </c>
      <c r="I238" s="11">
        <v>3</v>
      </c>
      <c r="J238" s="11">
        <v>40</v>
      </c>
      <c r="K238" s="11"/>
      <c r="L238" s="21">
        <v>170</v>
      </c>
      <c r="M238" s="21">
        <f t="shared" si="46"/>
        <v>6800</v>
      </c>
      <c r="N238" s="11"/>
      <c r="O238" s="11"/>
      <c r="P238" s="11"/>
      <c r="Q238" s="11"/>
      <c r="R238" s="38"/>
      <c r="S238" s="38"/>
      <c r="T238" s="38"/>
    </row>
    <row r="239" ht="18" customHeight="1" spans="1:20">
      <c r="A239" s="18"/>
      <c r="B239" s="11"/>
      <c r="C239" s="16"/>
      <c r="D239" s="13"/>
      <c r="E239" s="13"/>
      <c r="F239" s="13">
        <v>40909</v>
      </c>
      <c r="G239" s="13">
        <v>42369</v>
      </c>
      <c r="H239" s="15" t="s">
        <v>20</v>
      </c>
      <c r="I239" s="11">
        <v>3</v>
      </c>
      <c r="J239" s="11">
        <v>48</v>
      </c>
      <c r="K239" s="11"/>
      <c r="L239" s="21">
        <v>234</v>
      </c>
      <c r="M239" s="21">
        <f t="shared" si="46"/>
        <v>11232</v>
      </c>
      <c r="N239" s="11"/>
      <c r="O239" s="11"/>
      <c r="P239" s="11"/>
      <c r="Q239" s="11"/>
      <c r="R239" s="38"/>
      <c r="S239" s="38"/>
      <c r="T239" s="38"/>
    </row>
    <row r="240" ht="18" customHeight="1" spans="1:20">
      <c r="A240" s="12">
        <f>MAX(A$4:A239)+1</f>
        <v>109</v>
      </c>
      <c r="B240" s="11" t="s">
        <v>198</v>
      </c>
      <c r="C240" s="16"/>
      <c r="D240" s="13">
        <v>41375</v>
      </c>
      <c r="E240" s="13">
        <v>41375</v>
      </c>
      <c r="F240" s="14">
        <v>41405</v>
      </c>
      <c r="G240" s="13">
        <v>42277</v>
      </c>
      <c r="H240" s="15" t="s">
        <v>46</v>
      </c>
      <c r="I240" s="11">
        <v>2</v>
      </c>
      <c r="J240" s="11">
        <v>29</v>
      </c>
      <c r="K240" s="11">
        <f t="shared" si="52"/>
        <v>29</v>
      </c>
      <c r="L240" s="21">
        <v>207</v>
      </c>
      <c r="M240" s="21">
        <f t="shared" si="46"/>
        <v>6003</v>
      </c>
      <c r="N240" s="21">
        <f t="shared" si="53"/>
        <v>6003</v>
      </c>
      <c r="O240" s="135" t="s">
        <v>668</v>
      </c>
      <c r="P240" s="11" t="s">
        <v>669</v>
      </c>
      <c r="Q240" s="135" t="s">
        <v>670</v>
      </c>
      <c r="R240" s="38" t="s">
        <v>527</v>
      </c>
      <c r="S240" s="38" t="s">
        <v>527</v>
      </c>
      <c r="T240" s="38" t="s">
        <v>528</v>
      </c>
    </row>
    <row r="241" ht="18" customHeight="1" spans="1:20">
      <c r="A241" s="18"/>
      <c r="B241" s="11"/>
      <c r="C241" s="16"/>
      <c r="D241" s="13"/>
      <c r="E241" s="13"/>
      <c r="F241" s="13">
        <v>42278</v>
      </c>
      <c r="G241" s="13">
        <v>42369</v>
      </c>
      <c r="H241" s="15" t="s">
        <v>20</v>
      </c>
      <c r="I241" s="11">
        <v>0</v>
      </c>
      <c r="J241" s="11">
        <v>3</v>
      </c>
      <c r="K241" s="11">
        <f t="shared" si="52"/>
        <v>16</v>
      </c>
      <c r="L241" s="21">
        <v>234</v>
      </c>
      <c r="M241" s="21">
        <f t="shared" si="46"/>
        <v>702</v>
      </c>
      <c r="N241" s="11">
        <f t="shared" si="53"/>
        <v>702</v>
      </c>
      <c r="O241" s="11"/>
      <c r="P241" s="11"/>
      <c r="Q241" s="11"/>
      <c r="R241" s="38"/>
      <c r="S241" s="38"/>
      <c r="T241" s="38"/>
    </row>
    <row r="242" ht="18" customHeight="1" spans="1:20">
      <c r="A242" s="12">
        <f>MAX(A$4:A241)+1</f>
        <v>110</v>
      </c>
      <c r="B242" s="11" t="s">
        <v>199</v>
      </c>
      <c r="C242" s="16"/>
      <c r="D242" s="13">
        <v>41091</v>
      </c>
      <c r="E242" s="13">
        <v>41091</v>
      </c>
      <c r="F242" s="13">
        <v>41122</v>
      </c>
      <c r="G242" s="13">
        <v>41517</v>
      </c>
      <c r="H242" s="15" t="s">
        <v>200</v>
      </c>
      <c r="I242" s="11">
        <v>1</v>
      </c>
      <c r="J242" s="11">
        <v>13</v>
      </c>
      <c r="K242" s="11"/>
      <c r="L242" s="21">
        <v>207</v>
      </c>
      <c r="M242" s="21">
        <f t="shared" si="46"/>
        <v>2691</v>
      </c>
      <c r="N242" s="11">
        <f t="shared" si="53"/>
        <v>2691</v>
      </c>
      <c r="O242" s="135" t="s">
        <v>671</v>
      </c>
      <c r="P242" s="11" t="s">
        <v>540</v>
      </c>
      <c r="Q242" s="11"/>
      <c r="R242" s="38" t="s">
        <v>527</v>
      </c>
      <c r="S242" s="38"/>
      <c r="T242" s="38" t="s">
        <v>528</v>
      </c>
    </row>
    <row r="243" ht="18" customHeight="1" spans="1:20">
      <c r="A243" s="18"/>
      <c r="B243" s="11"/>
      <c r="C243" s="16"/>
      <c r="D243" s="13"/>
      <c r="E243" s="13"/>
      <c r="F243" s="13">
        <v>41518</v>
      </c>
      <c r="G243" s="13">
        <v>42369</v>
      </c>
      <c r="H243" s="15" t="s">
        <v>32</v>
      </c>
      <c r="I243" s="11">
        <v>2</v>
      </c>
      <c r="J243" s="11">
        <v>28</v>
      </c>
      <c r="K243" s="11">
        <f t="shared" ref="K243:K246" si="54">SUM(J243:J864)-SUM(K244:K864)</f>
        <v>28</v>
      </c>
      <c r="L243" s="21">
        <v>207</v>
      </c>
      <c r="M243" s="21">
        <f t="shared" si="46"/>
        <v>5796</v>
      </c>
      <c r="N243" s="11">
        <f t="shared" si="53"/>
        <v>5796</v>
      </c>
      <c r="O243" s="11"/>
      <c r="P243" s="11"/>
      <c r="Q243" s="11"/>
      <c r="R243" s="38"/>
      <c r="S243" s="38"/>
      <c r="T243" s="38"/>
    </row>
    <row r="244" ht="18" customHeight="1" spans="1:20">
      <c r="A244" s="12">
        <f>MAX(A$4:A243)+1</f>
        <v>111</v>
      </c>
      <c r="B244" s="11" t="s">
        <v>201</v>
      </c>
      <c r="C244" s="16"/>
      <c r="D244" s="13">
        <v>40909</v>
      </c>
      <c r="E244" s="13">
        <v>40909</v>
      </c>
      <c r="F244" s="13">
        <v>40940</v>
      </c>
      <c r="G244" s="13">
        <v>41973</v>
      </c>
      <c r="H244" s="15" t="s">
        <v>46</v>
      </c>
      <c r="I244" s="11">
        <v>2</v>
      </c>
      <c r="J244" s="11">
        <v>34</v>
      </c>
      <c r="K244" s="11">
        <f t="shared" si="54"/>
        <v>47</v>
      </c>
      <c r="L244" s="21">
        <v>207</v>
      </c>
      <c r="M244" s="21">
        <f t="shared" si="46"/>
        <v>7038</v>
      </c>
      <c r="N244" s="11">
        <f t="shared" si="53"/>
        <v>10080</v>
      </c>
      <c r="O244" s="135" t="s">
        <v>672</v>
      </c>
      <c r="P244" s="11" t="s">
        <v>673</v>
      </c>
      <c r="Q244" s="135" t="s">
        <v>674</v>
      </c>
      <c r="R244" s="38" t="s">
        <v>527</v>
      </c>
      <c r="S244" s="38" t="s">
        <v>397</v>
      </c>
      <c r="T244" s="38" t="s">
        <v>528</v>
      </c>
    </row>
    <row r="245" ht="18" customHeight="1" spans="1:20">
      <c r="A245" s="18"/>
      <c r="B245" s="11"/>
      <c r="C245" s="16"/>
      <c r="D245" s="13"/>
      <c r="E245" s="13"/>
      <c r="F245" s="13">
        <v>41974</v>
      </c>
      <c r="G245" s="13">
        <v>42369</v>
      </c>
      <c r="H245" s="15" t="s">
        <v>20</v>
      </c>
      <c r="I245" s="11">
        <v>1</v>
      </c>
      <c r="J245" s="11">
        <v>13</v>
      </c>
      <c r="K245" s="11"/>
      <c r="L245" s="21">
        <v>234</v>
      </c>
      <c r="M245" s="21">
        <f t="shared" si="46"/>
        <v>3042</v>
      </c>
      <c r="N245" s="11"/>
      <c r="O245" s="11"/>
      <c r="P245" s="11"/>
      <c r="Q245" s="11"/>
      <c r="R245" s="38"/>
      <c r="S245" s="38"/>
      <c r="T245" s="38"/>
    </row>
    <row r="246" ht="18" customHeight="1" spans="1:20">
      <c r="A246" s="12">
        <f>MAX(A$4:A245)+1</f>
        <v>112</v>
      </c>
      <c r="B246" s="11" t="s">
        <v>202</v>
      </c>
      <c r="C246" s="16"/>
      <c r="D246" s="13">
        <v>39995</v>
      </c>
      <c r="E246" s="13">
        <v>39995</v>
      </c>
      <c r="F246" s="13">
        <v>40026</v>
      </c>
      <c r="G246" s="13">
        <v>40816</v>
      </c>
      <c r="H246" s="15" t="s">
        <v>46</v>
      </c>
      <c r="I246" s="11">
        <v>2</v>
      </c>
      <c r="J246" s="11">
        <v>26</v>
      </c>
      <c r="K246" s="11">
        <f t="shared" si="54"/>
        <v>77</v>
      </c>
      <c r="L246" s="21">
        <v>150</v>
      </c>
      <c r="M246" s="21">
        <f t="shared" si="46"/>
        <v>3900</v>
      </c>
      <c r="N246" s="11">
        <f>SUM(M246:M867)-SUM(N247:N867)</f>
        <v>15642</v>
      </c>
      <c r="O246" s="135" t="s">
        <v>675</v>
      </c>
      <c r="P246" s="11" t="s">
        <v>676</v>
      </c>
      <c r="Q246" s="135" t="s">
        <v>677</v>
      </c>
      <c r="R246" s="38" t="s">
        <v>527</v>
      </c>
      <c r="S246" s="38" t="s">
        <v>397</v>
      </c>
      <c r="T246" s="38" t="s">
        <v>528</v>
      </c>
    </row>
    <row r="247" ht="18" customHeight="1" spans="1:20">
      <c r="A247" s="16"/>
      <c r="B247" s="11"/>
      <c r="C247" s="16"/>
      <c r="D247" s="13"/>
      <c r="E247" s="13"/>
      <c r="F247" s="13">
        <v>40817</v>
      </c>
      <c r="G247" s="13">
        <v>40908</v>
      </c>
      <c r="H247" s="15" t="s">
        <v>20</v>
      </c>
      <c r="I247" s="11">
        <v>0</v>
      </c>
      <c r="J247" s="11">
        <v>3</v>
      </c>
      <c r="K247" s="11"/>
      <c r="L247" s="21">
        <v>170</v>
      </c>
      <c r="M247" s="21">
        <f t="shared" si="46"/>
        <v>510</v>
      </c>
      <c r="N247" s="11"/>
      <c r="O247" s="11"/>
      <c r="P247" s="11"/>
      <c r="Q247" s="11"/>
      <c r="R247" s="38"/>
      <c r="S247" s="38"/>
      <c r="T247" s="38"/>
    </row>
    <row r="248" ht="18" customHeight="1" spans="1:20">
      <c r="A248" s="18"/>
      <c r="B248" s="11"/>
      <c r="C248" s="16"/>
      <c r="D248" s="13"/>
      <c r="E248" s="13"/>
      <c r="F248" s="13">
        <v>40909</v>
      </c>
      <c r="G248" s="13">
        <v>42369</v>
      </c>
      <c r="H248" s="15" t="s">
        <v>20</v>
      </c>
      <c r="I248" s="11">
        <v>3</v>
      </c>
      <c r="J248" s="11">
        <v>48</v>
      </c>
      <c r="K248" s="11"/>
      <c r="L248" s="21">
        <v>234</v>
      </c>
      <c r="M248" s="21">
        <f t="shared" si="46"/>
        <v>11232</v>
      </c>
      <c r="N248" s="11"/>
      <c r="O248" s="11"/>
      <c r="P248" s="11"/>
      <c r="Q248" s="11"/>
      <c r="R248" s="38"/>
      <c r="S248" s="38"/>
      <c r="T248" s="38"/>
    </row>
    <row r="249" ht="18" customHeight="1" spans="1:20">
      <c r="A249" s="12">
        <f>MAX(A$4:A248)+1</f>
        <v>113</v>
      </c>
      <c r="B249" s="11" t="s">
        <v>203</v>
      </c>
      <c r="C249" s="16"/>
      <c r="D249" s="13">
        <v>39142</v>
      </c>
      <c r="E249" s="13">
        <v>39142</v>
      </c>
      <c r="F249" s="13">
        <v>39173</v>
      </c>
      <c r="G249" s="13">
        <v>40056</v>
      </c>
      <c r="H249" s="15" t="s">
        <v>46</v>
      </c>
      <c r="I249" s="11">
        <v>2</v>
      </c>
      <c r="J249" s="11">
        <v>29</v>
      </c>
      <c r="K249" s="11">
        <f>SUM(J249:J870)-SUM(K250:K870)</f>
        <v>105</v>
      </c>
      <c r="L249" s="21">
        <v>150</v>
      </c>
      <c r="M249" s="21">
        <f t="shared" si="46"/>
        <v>4350</v>
      </c>
      <c r="N249" s="11">
        <f>SUM(M249:M870)-SUM(N250:N870)</f>
        <v>20342</v>
      </c>
      <c r="O249" s="135" t="s">
        <v>678</v>
      </c>
      <c r="P249" s="11" t="s">
        <v>679</v>
      </c>
      <c r="Q249" s="135" t="s">
        <v>680</v>
      </c>
      <c r="R249" s="38" t="s">
        <v>527</v>
      </c>
      <c r="S249" s="38" t="s">
        <v>397</v>
      </c>
      <c r="T249" s="38" t="s">
        <v>528</v>
      </c>
    </row>
    <row r="250" ht="18" customHeight="1" spans="1:20">
      <c r="A250" s="16"/>
      <c r="B250" s="11"/>
      <c r="C250" s="16"/>
      <c r="D250" s="13"/>
      <c r="E250" s="13"/>
      <c r="F250" s="13">
        <v>40057</v>
      </c>
      <c r="G250" s="13">
        <v>40908</v>
      </c>
      <c r="H250" s="15" t="s">
        <v>20</v>
      </c>
      <c r="I250" s="11">
        <v>2</v>
      </c>
      <c r="J250" s="11">
        <v>28</v>
      </c>
      <c r="K250" s="11"/>
      <c r="L250" s="21">
        <v>170</v>
      </c>
      <c r="M250" s="21">
        <f t="shared" si="46"/>
        <v>4760</v>
      </c>
      <c r="N250" s="11"/>
      <c r="O250" s="11"/>
      <c r="P250" s="11"/>
      <c r="Q250" s="11"/>
      <c r="R250" s="38"/>
      <c r="S250" s="38"/>
      <c r="T250" s="38"/>
    </row>
    <row r="251" ht="18" customHeight="1" spans="1:20">
      <c r="A251" s="18"/>
      <c r="B251" s="11"/>
      <c r="C251" s="18"/>
      <c r="D251" s="13"/>
      <c r="E251" s="13"/>
      <c r="F251" s="13">
        <v>40909</v>
      </c>
      <c r="G251" s="13">
        <v>42369</v>
      </c>
      <c r="H251" s="15" t="s">
        <v>20</v>
      </c>
      <c r="I251" s="11">
        <v>3</v>
      </c>
      <c r="J251" s="11">
        <v>48</v>
      </c>
      <c r="K251" s="11"/>
      <c r="L251" s="21">
        <v>234</v>
      </c>
      <c r="M251" s="21">
        <f t="shared" si="46"/>
        <v>11232</v>
      </c>
      <c r="N251" s="11"/>
      <c r="O251" s="11"/>
      <c r="P251" s="11"/>
      <c r="Q251" s="11"/>
      <c r="R251" s="38"/>
      <c r="S251" s="38"/>
      <c r="T251" s="38"/>
    </row>
    <row r="252" ht="18" customHeight="1" spans="1:20">
      <c r="A252" s="12">
        <f>MAX(A$4:A251)+1</f>
        <v>114</v>
      </c>
      <c r="B252" s="11" t="s">
        <v>204</v>
      </c>
      <c r="C252" s="12" t="s">
        <v>31</v>
      </c>
      <c r="D252" s="13">
        <v>39264</v>
      </c>
      <c r="E252" s="13">
        <v>39264</v>
      </c>
      <c r="F252" s="13">
        <v>39295</v>
      </c>
      <c r="G252" s="13">
        <v>40056</v>
      </c>
      <c r="H252" s="15" t="s">
        <v>46</v>
      </c>
      <c r="I252" s="11">
        <v>2</v>
      </c>
      <c r="J252" s="11">
        <v>25</v>
      </c>
      <c r="K252" s="11">
        <f t="shared" ref="K252:K260" si="55">SUM(J252:J873)-SUM(K253:K873)</f>
        <v>101</v>
      </c>
      <c r="L252" s="21">
        <v>150</v>
      </c>
      <c r="M252" s="21">
        <f t="shared" si="46"/>
        <v>3750</v>
      </c>
      <c r="N252" s="11">
        <f t="shared" ref="N252:N260" si="56">SUM(M252:M873)-SUM(N253:N873)</f>
        <v>19742</v>
      </c>
      <c r="O252" s="135" t="s">
        <v>681</v>
      </c>
      <c r="P252" s="11" t="s">
        <v>682</v>
      </c>
      <c r="Q252" s="135" t="s">
        <v>683</v>
      </c>
      <c r="R252" s="38" t="s">
        <v>527</v>
      </c>
      <c r="S252" s="38" t="s">
        <v>398</v>
      </c>
      <c r="T252" s="38" t="s">
        <v>684</v>
      </c>
    </row>
    <row r="253" ht="18" customHeight="1" spans="1:20">
      <c r="A253" s="16"/>
      <c r="B253" s="11"/>
      <c r="C253" s="16"/>
      <c r="D253" s="13"/>
      <c r="E253" s="13"/>
      <c r="F253" s="13">
        <v>40057</v>
      </c>
      <c r="G253" s="13">
        <v>40908</v>
      </c>
      <c r="H253" s="15" t="s">
        <v>20</v>
      </c>
      <c r="I253" s="11">
        <v>2</v>
      </c>
      <c r="J253" s="11">
        <v>28</v>
      </c>
      <c r="K253" s="11"/>
      <c r="L253" s="21">
        <v>170</v>
      </c>
      <c r="M253" s="21">
        <f t="shared" si="46"/>
        <v>4760</v>
      </c>
      <c r="N253" s="11"/>
      <c r="O253" s="11"/>
      <c r="P253" s="11"/>
      <c r="Q253" s="11"/>
      <c r="R253" s="38"/>
      <c r="S253" s="38"/>
      <c r="T253" s="38"/>
    </row>
    <row r="254" ht="18" customHeight="1" spans="1:20">
      <c r="A254" s="18"/>
      <c r="B254" s="11"/>
      <c r="C254" s="16"/>
      <c r="D254" s="13"/>
      <c r="E254" s="13"/>
      <c r="F254" s="13">
        <v>40909</v>
      </c>
      <c r="G254" s="13">
        <v>42369</v>
      </c>
      <c r="H254" s="15" t="s">
        <v>20</v>
      </c>
      <c r="I254" s="11">
        <v>3</v>
      </c>
      <c r="J254" s="11">
        <v>48</v>
      </c>
      <c r="K254" s="11"/>
      <c r="L254" s="21">
        <v>234</v>
      </c>
      <c r="M254" s="21">
        <f t="shared" si="46"/>
        <v>11232</v>
      </c>
      <c r="N254" s="11"/>
      <c r="O254" s="11"/>
      <c r="P254" s="11"/>
      <c r="Q254" s="11"/>
      <c r="R254" s="38"/>
      <c r="S254" s="38"/>
      <c r="T254" s="38"/>
    </row>
    <row r="255" ht="18" customHeight="1" spans="1:20">
      <c r="A255" s="12">
        <f>MAX(A$4:A254)+1</f>
        <v>115</v>
      </c>
      <c r="B255" s="11" t="s">
        <v>205</v>
      </c>
      <c r="C255" s="16"/>
      <c r="D255" s="13">
        <v>39630</v>
      </c>
      <c r="E255" s="13">
        <v>39630</v>
      </c>
      <c r="F255" s="13">
        <v>39661</v>
      </c>
      <c r="G255" s="13">
        <v>40908</v>
      </c>
      <c r="H255" s="15" t="s">
        <v>32</v>
      </c>
      <c r="I255" s="11">
        <v>3</v>
      </c>
      <c r="J255" s="11">
        <v>41</v>
      </c>
      <c r="K255" s="11">
        <f t="shared" si="55"/>
        <v>89</v>
      </c>
      <c r="L255" s="21">
        <v>150</v>
      </c>
      <c r="M255" s="21">
        <f t="shared" si="46"/>
        <v>6150</v>
      </c>
      <c r="N255" s="11">
        <f t="shared" si="56"/>
        <v>16086</v>
      </c>
      <c r="O255" s="135" t="s">
        <v>685</v>
      </c>
      <c r="P255" s="11" t="s">
        <v>686</v>
      </c>
      <c r="Q255" s="135" t="s">
        <v>687</v>
      </c>
      <c r="R255" s="38" t="s">
        <v>527</v>
      </c>
      <c r="S255" s="38" t="s">
        <v>565</v>
      </c>
      <c r="T255" s="38" t="s">
        <v>528</v>
      </c>
    </row>
    <row r="256" ht="18" customHeight="1" spans="1:20">
      <c r="A256" s="18"/>
      <c r="B256" s="11"/>
      <c r="C256" s="16"/>
      <c r="D256" s="13"/>
      <c r="E256" s="13"/>
      <c r="F256" s="13">
        <v>40909</v>
      </c>
      <c r="G256" s="13">
        <v>42369</v>
      </c>
      <c r="H256" s="15" t="s">
        <v>32</v>
      </c>
      <c r="I256" s="11">
        <v>3</v>
      </c>
      <c r="J256" s="11">
        <v>48</v>
      </c>
      <c r="K256" s="11"/>
      <c r="L256" s="21">
        <v>207</v>
      </c>
      <c r="M256" s="21">
        <f t="shared" si="46"/>
        <v>9936</v>
      </c>
      <c r="N256" s="11"/>
      <c r="O256" s="11"/>
      <c r="P256" s="11"/>
      <c r="Q256" s="11"/>
      <c r="R256" s="38"/>
      <c r="S256" s="38"/>
      <c r="T256" s="38"/>
    </row>
    <row r="257" ht="18" customHeight="1" spans="1:20">
      <c r="A257" s="12">
        <f>MAX(A$4:A256)+1</f>
        <v>116</v>
      </c>
      <c r="B257" s="11" t="s">
        <v>206</v>
      </c>
      <c r="C257" s="16"/>
      <c r="D257" s="13">
        <v>41471</v>
      </c>
      <c r="E257" s="13">
        <v>41471</v>
      </c>
      <c r="F257" s="13">
        <v>41487</v>
      </c>
      <c r="G257" s="13">
        <v>42277</v>
      </c>
      <c r="H257" s="15" t="s">
        <v>46</v>
      </c>
      <c r="I257" s="11">
        <v>2</v>
      </c>
      <c r="J257" s="11">
        <v>26</v>
      </c>
      <c r="K257" s="11">
        <f t="shared" si="55"/>
        <v>26</v>
      </c>
      <c r="L257" s="21">
        <v>207</v>
      </c>
      <c r="M257" s="21">
        <f t="shared" si="46"/>
        <v>5382</v>
      </c>
      <c r="N257" s="11">
        <f t="shared" si="56"/>
        <v>5382</v>
      </c>
      <c r="O257" s="135" t="s">
        <v>688</v>
      </c>
      <c r="P257" s="11" t="s">
        <v>689</v>
      </c>
      <c r="Q257" s="135" t="s">
        <v>690</v>
      </c>
      <c r="R257" s="11" t="s">
        <v>394</v>
      </c>
      <c r="S257" s="11" t="s">
        <v>691</v>
      </c>
      <c r="T257" s="11" t="s">
        <v>692</v>
      </c>
    </row>
    <row r="258" ht="18" customHeight="1" spans="1:20">
      <c r="A258" s="18"/>
      <c r="B258" s="11"/>
      <c r="C258" s="16"/>
      <c r="D258" s="13"/>
      <c r="E258" s="13"/>
      <c r="F258" s="13">
        <v>42278</v>
      </c>
      <c r="G258" s="13">
        <v>42369</v>
      </c>
      <c r="H258" s="15" t="s">
        <v>20</v>
      </c>
      <c r="I258" s="11">
        <v>0</v>
      </c>
      <c r="J258" s="11">
        <v>3</v>
      </c>
      <c r="K258" s="11">
        <f t="shared" si="55"/>
        <v>3</v>
      </c>
      <c r="L258" s="21">
        <v>234</v>
      </c>
      <c r="M258" s="21">
        <f t="shared" si="46"/>
        <v>702</v>
      </c>
      <c r="N258" s="21">
        <f t="shared" si="56"/>
        <v>702</v>
      </c>
      <c r="O258" s="11"/>
      <c r="P258" s="11"/>
      <c r="Q258" s="11"/>
      <c r="R258" s="11"/>
      <c r="S258" s="11"/>
      <c r="T258" s="11"/>
    </row>
    <row r="259" ht="18" customHeight="1" spans="1:20">
      <c r="A259" s="11">
        <f>MAX(A$4:A258)+1</f>
        <v>117</v>
      </c>
      <c r="B259" s="11" t="s">
        <v>207</v>
      </c>
      <c r="C259" s="16"/>
      <c r="D259" s="13">
        <v>41456</v>
      </c>
      <c r="E259" s="14">
        <v>41456</v>
      </c>
      <c r="F259" s="14">
        <v>41487</v>
      </c>
      <c r="G259" s="14">
        <v>42369</v>
      </c>
      <c r="H259" s="15" t="s">
        <v>32</v>
      </c>
      <c r="I259" s="11">
        <v>2</v>
      </c>
      <c r="J259" s="11">
        <v>29</v>
      </c>
      <c r="K259" s="11">
        <f t="shared" si="55"/>
        <v>29</v>
      </c>
      <c r="L259" s="21">
        <v>207</v>
      </c>
      <c r="M259" s="21">
        <f t="shared" si="46"/>
        <v>6003</v>
      </c>
      <c r="N259" s="21">
        <f t="shared" si="56"/>
        <v>6003</v>
      </c>
      <c r="O259" s="135" t="s">
        <v>693</v>
      </c>
      <c r="P259" s="11" t="s">
        <v>694</v>
      </c>
      <c r="Q259" s="135" t="s">
        <v>695</v>
      </c>
      <c r="R259" s="11" t="s">
        <v>394</v>
      </c>
      <c r="S259" s="11" t="s">
        <v>397</v>
      </c>
      <c r="T259" s="11" t="s">
        <v>396</v>
      </c>
    </row>
    <row r="260" ht="18" customHeight="1" spans="1:20">
      <c r="A260" s="12">
        <f>MAX(A$4:A259)+1</f>
        <v>118</v>
      </c>
      <c r="B260" s="11" t="s">
        <v>208</v>
      </c>
      <c r="C260" s="16"/>
      <c r="D260" s="13">
        <v>38200</v>
      </c>
      <c r="E260" s="13">
        <v>38200</v>
      </c>
      <c r="F260" s="14">
        <v>38231</v>
      </c>
      <c r="G260" s="14">
        <v>39691</v>
      </c>
      <c r="H260" s="15" t="s">
        <v>32</v>
      </c>
      <c r="I260" s="11">
        <v>3</v>
      </c>
      <c r="J260" s="11">
        <v>48</v>
      </c>
      <c r="K260" s="11">
        <f t="shared" si="55"/>
        <v>136</v>
      </c>
      <c r="L260" s="21">
        <v>150</v>
      </c>
      <c r="M260" s="21">
        <f t="shared" si="46"/>
        <v>7200</v>
      </c>
      <c r="N260" s="11">
        <f t="shared" si="56"/>
        <v>25736</v>
      </c>
      <c r="O260" s="135" t="s">
        <v>484</v>
      </c>
      <c r="P260" s="11" t="s">
        <v>108</v>
      </c>
      <c r="Q260" s="135" t="s">
        <v>483</v>
      </c>
      <c r="R260" s="11" t="s">
        <v>394</v>
      </c>
      <c r="S260" s="11" t="s">
        <v>398</v>
      </c>
      <c r="T260" s="11" t="s">
        <v>396</v>
      </c>
    </row>
    <row r="261" ht="18" customHeight="1" spans="1:20">
      <c r="A261" s="16"/>
      <c r="B261" s="11"/>
      <c r="C261" s="16"/>
      <c r="D261" s="13"/>
      <c r="E261" s="13"/>
      <c r="F261" s="14">
        <v>39692</v>
      </c>
      <c r="G261" s="14">
        <v>40908</v>
      </c>
      <c r="H261" s="15" t="s">
        <v>33</v>
      </c>
      <c r="I261" s="11">
        <v>3</v>
      </c>
      <c r="J261" s="11">
        <v>40</v>
      </c>
      <c r="K261" s="11"/>
      <c r="L261" s="21">
        <v>170</v>
      </c>
      <c r="M261" s="21">
        <f t="shared" ref="M261:M324" si="57">L261*J261</f>
        <v>6800</v>
      </c>
      <c r="N261" s="11"/>
      <c r="O261" s="11"/>
      <c r="P261" s="11"/>
      <c r="Q261" s="11"/>
      <c r="R261" s="11"/>
      <c r="S261" s="11"/>
      <c r="T261" s="11"/>
    </row>
    <row r="262" ht="18" customHeight="1" spans="1:20">
      <c r="A262" s="16"/>
      <c r="B262" s="11"/>
      <c r="C262" s="16"/>
      <c r="D262" s="13"/>
      <c r="E262" s="13"/>
      <c r="F262" s="14">
        <v>40909</v>
      </c>
      <c r="G262" s="14">
        <v>42004</v>
      </c>
      <c r="H262" s="15" t="s">
        <v>33</v>
      </c>
      <c r="I262" s="11">
        <v>2</v>
      </c>
      <c r="J262" s="11">
        <v>36</v>
      </c>
      <c r="K262" s="11"/>
      <c r="L262" s="21">
        <v>234</v>
      </c>
      <c r="M262" s="21">
        <f t="shared" si="57"/>
        <v>8424</v>
      </c>
      <c r="N262" s="11"/>
      <c r="O262" s="11"/>
      <c r="P262" s="11"/>
      <c r="Q262" s="11"/>
      <c r="R262" s="11"/>
      <c r="S262" s="11"/>
      <c r="T262" s="11"/>
    </row>
    <row r="263" ht="18" customHeight="1" spans="1:20">
      <c r="A263" s="18"/>
      <c r="B263" s="11"/>
      <c r="C263" s="16"/>
      <c r="D263" s="13"/>
      <c r="E263" s="13"/>
      <c r="F263" s="14">
        <v>42005</v>
      </c>
      <c r="G263" s="14">
        <v>42369</v>
      </c>
      <c r="H263" s="15" t="s">
        <v>34</v>
      </c>
      <c r="I263" s="11">
        <v>0</v>
      </c>
      <c r="J263" s="11">
        <v>12</v>
      </c>
      <c r="K263" s="11"/>
      <c r="L263" s="21">
        <v>276</v>
      </c>
      <c r="M263" s="21">
        <f t="shared" si="57"/>
        <v>3312</v>
      </c>
      <c r="N263" s="11"/>
      <c r="O263" s="11"/>
      <c r="P263" s="11"/>
      <c r="Q263" s="11"/>
      <c r="R263" s="11"/>
      <c r="S263" s="11"/>
      <c r="T263" s="11"/>
    </row>
    <row r="264" ht="18" customHeight="1" spans="1:20">
      <c r="A264" s="12">
        <f>MAX(A$4:A263)+1</f>
        <v>119</v>
      </c>
      <c r="B264" s="13" t="s">
        <v>209</v>
      </c>
      <c r="C264" s="16"/>
      <c r="D264" s="13">
        <v>39995</v>
      </c>
      <c r="E264" s="13">
        <v>39995</v>
      </c>
      <c r="F264" s="14">
        <v>40026</v>
      </c>
      <c r="G264" s="14">
        <v>40816</v>
      </c>
      <c r="H264" s="15" t="s">
        <v>46</v>
      </c>
      <c r="I264" s="11">
        <v>2</v>
      </c>
      <c r="J264" s="11">
        <v>26</v>
      </c>
      <c r="K264" s="11">
        <f>SUM(J264:J885)-SUM(K265:K885)</f>
        <v>77</v>
      </c>
      <c r="L264" s="21">
        <v>150</v>
      </c>
      <c r="M264" s="21">
        <f t="shared" si="57"/>
        <v>3900</v>
      </c>
      <c r="N264" s="11">
        <f>SUM(M264:M885)-SUM(N265:N885)</f>
        <v>15642</v>
      </c>
      <c r="O264" s="135" t="s">
        <v>696</v>
      </c>
      <c r="P264" s="11" t="s">
        <v>697</v>
      </c>
      <c r="Q264" s="135" t="s">
        <v>698</v>
      </c>
      <c r="R264" s="11" t="s">
        <v>394</v>
      </c>
      <c r="S264" s="11" t="s">
        <v>397</v>
      </c>
      <c r="T264" s="11" t="s">
        <v>396</v>
      </c>
    </row>
    <row r="265" ht="18" customHeight="1" spans="1:20">
      <c r="A265" s="16"/>
      <c r="B265" s="13"/>
      <c r="C265" s="16"/>
      <c r="D265" s="13"/>
      <c r="E265" s="13"/>
      <c r="F265" s="14">
        <v>40817</v>
      </c>
      <c r="G265" s="14">
        <v>40908</v>
      </c>
      <c r="H265" s="15" t="s">
        <v>20</v>
      </c>
      <c r="I265" s="11">
        <v>0</v>
      </c>
      <c r="J265" s="11">
        <v>3</v>
      </c>
      <c r="K265" s="11"/>
      <c r="L265" s="21">
        <v>170</v>
      </c>
      <c r="M265" s="21">
        <f t="shared" si="57"/>
        <v>510</v>
      </c>
      <c r="N265" s="11"/>
      <c r="O265" s="11"/>
      <c r="P265" s="11"/>
      <c r="Q265" s="11"/>
      <c r="R265" s="11"/>
      <c r="S265" s="11"/>
      <c r="T265" s="11"/>
    </row>
    <row r="266" ht="18" customHeight="1" spans="1:20">
      <c r="A266" s="18"/>
      <c r="B266" s="13"/>
      <c r="C266" s="16"/>
      <c r="D266" s="13"/>
      <c r="E266" s="13"/>
      <c r="F266" s="14">
        <v>40909</v>
      </c>
      <c r="G266" s="14">
        <v>42369</v>
      </c>
      <c r="H266" s="15" t="s">
        <v>20</v>
      </c>
      <c r="I266" s="11">
        <v>3</v>
      </c>
      <c r="J266" s="11">
        <v>48</v>
      </c>
      <c r="K266" s="11"/>
      <c r="L266" s="21">
        <v>234</v>
      </c>
      <c r="M266" s="21">
        <f t="shared" si="57"/>
        <v>11232</v>
      </c>
      <c r="N266" s="11"/>
      <c r="O266" s="11"/>
      <c r="P266" s="11"/>
      <c r="Q266" s="11"/>
      <c r="R266" s="11"/>
      <c r="S266" s="11"/>
      <c r="T266" s="11"/>
    </row>
    <row r="267" ht="18" customHeight="1" spans="1:20">
      <c r="A267" s="12">
        <f>MAX(A$4:A266)+1</f>
        <v>120</v>
      </c>
      <c r="B267" s="13" t="s">
        <v>210</v>
      </c>
      <c r="C267" s="16"/>
      <c r="D267" s="13">
        <v>37073</v>
      </c>
      <c r="E267" s="13">
        <v>37073</v>
      </c>
      <c r="F267" s="14">
        <v>37104</v>
      </c>
      <c r="G267" s="14">
        <v>38260</v>
      </c>
      <c r="H267" s="15" t="s">
        <v>46</v>
      </c>
      <c r="I267" s="11">
        <v>3</v>
      </c>
      <c r="J267" s="11">
        <v>38</v>
      </c>
      <c r="K267" s="11">
        <f t="shared" ref="K267:K272" si="58">SUM(J267:J888)-SUM(K268:K888)</f>
        <v>173</v>
      </c>
      <c r="L267" s="21">
        <v>150</v>
      </c>
      <c r="M267" s="21">
        <f t="shared" si="57"/>
        <v>5700</v>
      </c>
      <c r="N267" s="11">
        <f t="shared" ref="N267:N272" si="59">SUM(M267:M888)-SUM(N268:N888)</f>
        <v>31722</v>
      </c>
      <c r="O267" s="135" t="s">
        <v>699</v>
      </c>
      <c r="P267" s="37" t="s">
        <v>465</v>
      </c>
      <c r="Q267" s="37" t="s">
        <v>465</v>
      </c>
      <c r="R267" s="11" t="s">
        <v>394</v>
      </c>
      <c r="S267" s="37" t="s">
        <v>465</v>
      </c>
      <c r="T267" s="11" t="s">
        <v>396</v>
      </c>
    </row>
    <row r="268" ht="18" customHeight="1" spans="1:20">
      <c r="A268" s="16"/>
      <c r="B268" s="13"/>
      <c r="C268" s="16"/>
      <c r="D268" s="13"/>
      <c r="E268" s="13"/>
      <c r="F268" s="14">
        <v>38261</v>
      </c>
      <c r="G268" s="14">
        <v>40908</v>
      </c>
      <c r="H268" s="15" t="s">
        <v>20</v>
      </c>
      <c r="I268" s="11">
        <v>7</v>
      </c>
      <c r="J268" s="11">
        <v>87</v>
      </c>
      <c r="K268" s="11"/>
      <c r="L268" s="21">
        <v>170</v>
      </c>
      <c r="M268" s="21">
        <f t="shared" si="57"/>
        <v>14790</v>
      </c>
      <c r="N268" s="11"/>
      <c r="O268" s="11"/>
      <c r="P268" s="37"/>
      <c r="Q268" s="37"/>
      <c r="R268" s="11"/>
      <c r="S268" s="37"/>
      <c r="T268" s="11"/>
    </row>
    <row r="269" ht="18" customHeight="1" spans="1:20">
      <c r="A269" s="18"/>
      <c r="B269" s="13"/>
      <c r="C269" s="16"/>
      <c r="D269" s="13"/>
      <c r="E269" s="13"/>
      <c r="F269" s="14">
        <v>40909</v>
      </c>
      <c r="G269" s="14">
        <v>42369</v>
      </c>
      <c r="H269" s="15" t="s">
        <v>20</v>
      </c>
      <c r="I269" s="11">
        <v>3</v>
      </c>
      <c r="J269" s="11">
        <v>48</v>
      </c>
      <c r="K269" s="11"/>
      <c r="L269" s="21">
        <v>234</v>
      </c>
      <c r="M269" s="21">
        <f t="shared" si="57"/>
        <v>11232</v>
      </c>
      <c r="N269" s="11"/>
      <c r="O269" s="11"/>
      <c r="P269" s="37"/>
      <c r="Q269" s="37"/>
      <c r="R269" s="11"/>
      <c r="S269" s="37"/>
      <c r="T269" s="11"/>
    </row>
    <row r="270" ht="18" customHeight="1" spans="1:20">
      <c r="A270" s="11">
        <f>MAX(A$4:A269)+1</f>
        <v>121</v>
      </c>
      <c r="B270" s="11" t="s">
        <v>211</v>
      </c>
      <c r="C270" s="16"/>
      <c r="D270" s="13">
        <v>42186</v>
      </c>
      <c r="E270" s="13">
        <v>42186</v>
      </c>
      <c r="F270" s="13">
        <v>42217</v>
      </c>
      <c r="G270" s="13">
        <v>42369</v>
      </c>
      <c r="H270" s="15" t="s">
        <v>32</v>
      </c>
      <c r="I270" s="11">
        <v>0</v>
      </c>
      <c r="J270" s="11">
        <v>5</v>
      </c>
      <c r="K270" s="11">
        <f t="shared" si="58"/>
        <v>5</v>
      </c>
      <c r="L270" s="21">
        <v>207</v>
      </c>
      <c r="M270" s="21">
        <f t="shared" si="57"/>
        <v>1035</v>
      </c>
      <c r="N270" s="11">
        <f t="shared" si="59"/>
        <v>1035</v>
      </c>
      <c r="O270" s="135" t="s">
        <v>700</v>
      </c>
      <c r="P270" s="11" t="s">
        <v>396</v>
      </c>
      <c r="Q270" s="11" t="s">
        <v>396</v>
      </c>
      <c r="R270" s="11" t="s">
        <v>394</v>
      </c>
      <c r="S270" s="11" t="s">
        <v>396</v>
      </c>
      <c r="T270" s="11" t="s">
        <v>396</v>
      </c>
    </row>
    <row r="271" ht="18" customHeight="1" spans="1:20">
      <c r="A271" s="11">
        <f>MAX(A$4:A270)+1</f>
        <v>122</v>
      </c>
      <c r="B271" s="11" t="s">
        <v>212</v>
      </c>
      <c r="C271" s="18"/>
      <c r="D271" s="13">
        <v>41091</v>
      </c>
      <c r="E271" s="13">
        <v>41456</v>
      </c>
      <c r="F271" s="13">
        <v>41487</v>
      </c>
      <c r="G271" s="13">
        <v>42369</v>
      </c>
      <c r="H271" s="15" t="s">
        <v>32</v>
      </c>
      <c r="I271" s="11">
        <v>2</v>
      </c>
      <c r="J271" s="11">
        <v>29</v>
      </c>
      <c r="K271" s="11">
        <f t="shared" si="58"/>
        <v>29</v>
      </c>
      <c r="L271" s="11">
        <v>207</v>
      </c>
      <c r="M271" s="21">
        <f t="shared" si="57"/>
        <v>6003</v>
      </c>
      <c r="N271" s="11">
        <f t="shared" si="59"/>
        <v>6003</v>
      </c>
      <c r="O271" s="135" t="s">
        <v>701</v>
      </c>
      <c r="P271" s="11" t="s">
        <v>396</v>
      </c>
      <c r="Q271" s="11" t="s">
        <v>396</v>
      </c>
      <c r="R271" s="11" t="s">
        <v>405</v>
      </c>
      <c r="S271" s="11" t="s">
        <v>396</v>
      </c>
      <c r="T271" s="11" t="s">
        <v>396</v>
      </c>
    </row>
    <row r="272" ht="18" customHeight="1" spans="1:20">
      <c r="A272" s="12">
        <f>MAX(A$4:A271)+1</f>
        <v>123</v>
      </c>
      <c r="B272" s="40" t="s">
        <v>213</v>
      </c>
      <c r="C272" s="11" t="s">
        <v>36</v>
      </c>
      <c r="D272" s="13">
        <v>37803</v>
      </c>
      <c r="E272" s="14">
        <v>39995</v>
      </c>
      <c r="F272" s="14">
        <v>40026</v>
      </c>
      <c r="G272" s="14">
        <v>40908</v>
      </c>
      <c r="H272" s="15" t="s">
        <v>46</v>
      </c>
      <c r="I272" s="11">
        <v>2</v>
      </c>
      <c r="J272" s="11">
        <v>29</v>
      </c>
      <c r="K272" s="11">
        <f t="shared" si="58"/>
        <v>77</v>
      </c>
      <c r="L272" s="21">
        <v>150</v>
      </c>
      <c r="M272" s="21">
        <f t="shared" si="57"/>
        <v>4350</v>
      </c>
      <c r="N272" s="11">
        <f t="shared" si="59"/>
        <v>15393</v>
      </c>
      <c r="O272" s="135" t="s">
        <v>702</v>
      </c>
      <c r="P272" s="11" t="s">
        <v>703</v>
      </c>
      <c r="Q272" s="135" t="s">
        <v>704</v>
      </c>
      <c r="R272" s="11" t="s">
        <v>405</v>
      </c>
      <c r="S272" s="11" t="s">
        <v>397</v>
      </c>
      <c r="T272" s="11" t="s">
        <v>396</v>
      </c>
    </row>
    <row r="273" ht="18" customHeight="1" spans="1:20">
      <c r="A273" s="16"/>
      <c r="B273" s="11"/>
      <c r="C273" s="11"/>
      <c r="D273" s="11"/>
      <c r="E273" s="11"/>
      <c r="F273" s="14">
        <v>40909</v>
      </c>
      <c r="G273" s="14">
        <v>41120</v>
      </c>
      <c r="H273" s="15" t="s">
        <v>46</v>
      </c>
      <c r="I273" s="11">
        <v>0</v>
      </c>
      <c r="J273" s="11">
        <v>7</v>
      </c>
      <c r="K273" s="11"/>
      <c r="L273" s="21">
        <v>207</v>
      </c>
      <c r="M273" s="21">
        <f t="shared" si="57"/>
        <v>1449</v>
      </c>
      <c r="N273" s="11"/>
      <c r="O273" s="11"/>
      <c r="P273" s="11"/>
      <c r="Q273" s="11"/>
      <c r="R273" s="11"/>
      <c r="S273" s="11"/>
      <c r="T273" s="11"/>
    </row>
    <row r="274" ht="18" customHeight="1" spans="1:20">
      <c r="A274" s="18"/>
      <c r="B274" s="11"/>
      <c r="C274" s="11"/>
      <c r="D274" s="11"/>
      <c r="E274" s="11"/>
      <c r="F274" s="14">
        <v>41122</v>
      </c>
      <c r="G274" s="14">
        <v>42369</v>
      </c>
      <c r="H274" s="15" t="s">
        <v>25</v>
      </c>
      <c r="I274" s="11">
        <v>3</v>
      </c>
      <c r="J274" s="11">
        <v>41</v>
      </c>
      <c r="K274" s="11"/>
      <c r="L274" s="21">
        <v>234</v>
      </c>
      <c r="M274" s="21">
        <f t="shared" si="57"/>
        <v>9594</v>
      </c>
      <c r="N274" s="11"/>
      <c r="O274" s="11"/>
      <c r="P274" s="11"/>
      <c r="Q274" s="11"/>
      <c r="R274" s="11"/>
      <c r="S274" s="11"/>
      <c r="T274" s="11"/>
    </row>
    <row r="275" ht="18" customHeight="1" spans="1:20">
      <c r="A275" s="12">
        <f>MAX(A$4:A274)+1</f>
        <v>124</v>
      </c>
      <c r="B275" s="11" t="s">
        <v>214</v>
      </c>
      <c r="C275" s="12" t="s">
        <v>36</v>
      </c>
      <c r="D275" s="13">
        <v>41244</v>
      </c>
      <c r="E275" s="14">
        <v>41244</v>
      </c>
      <c r="F275" s="14">
        <v>41275</v>
      </c>
      <c r="G275" s="14">
        <v>42004</v>
      </c>
      <c r="H275" s="15" t="s">
        <v>46</v>
      </c>
      <c r="I275" s="11">
        <v>1</v>
      </c>
      <c r="J275" s="11">
        <v>24</v>
      </c>
      <c r="K275" s="11">
        <f t="shared" ref="K275:K280" si="60">SUM(J275:J896)-SUM(K276:K896)</f>
        <v>36</v>
      </c>
      <c r="L275" s="21">
        <v>207</v>
      </c>
      <c r="M275" s="21">
        <f t="shared" si="57"/>
        <v>4968</v>
      </c>
      <c r="N275" s="11">
        <f t="shared" ref="N275:N280" si="61">SUM(M275:M896)-SUM(N276:N896)</f>
        <v>8280</v>
      </c>
      <c r="O275" s="11" t="s">
        <v>705</v>
      </c>
      <c r="P275" s="11" t="s">
        <v>706</v>
      </c>
      <c r="Q275" s="135" t="s">
        <v>707</v>
      </c>
      <c r="R275" s="11" t="s">
        <v>394</v>
      </c>
      <c r="S275" s="11" t="s">
        <v>398</v>
      </c>
      <c r="T275" s="11" t="s">
        <v>396</v>
      </c>
    </row>
    <row r="276" ht="18" customHeight="1" spans="1:20">
      <c r="A276" s="18"/>
      <c r="B276" s="11"/>
      <c r="C276" s="16"/>
      <c r="D276" s="11"/>
      <c r="E276" s="11"/>
      <c r="F276" s="14">
        <v>42005</v>
      </c>
      <c r="G276" s="14">
        <v>42369</v>
      </c>
      <c r="H276" s="15" t="s">
        <v>41</v>
      </c>
      <c r="I276" s="11">
        <v>0</v>
      </c>
      <c r="J276" s="11">
        <v>12</v>
      </c>
      <c r="K276" s="11"/>
      <c r="L276" s="21">
        <v>276</v>
      </c>
      <c r="M276" s="21">
        <f t="shared" si="57"/>
        <v>3312</v>
      </c>
      <c r="N276" s="11"/>
      <c r="O276" s="11"/>
      <c r="P276" s="11"/>
      <c r="Q276" s="11"/>
      <c r="R276" s="11"/>
      <c r="S276" s="11"/>
      <c r="T276" s="11"/>
    </row>
    <row r="277" ht="18" customHeight="1" spans="1:20">
      <c r="A277" s="12">
        <f>MAX(A$4:A276)+1</f>
        <v>125</v>
      </c>
      <c r="B277" s="11" t="s">
        <v>215</v>
      </c>
      <c r="C277" s="16"/>
      <c r="D277" s="13">
        <v>39600</v>
      </c>
      <c r="E277" s="14">
        <v>39600</v>
      </c>
      <c r="F277" s="14">
        <v>39630</v>
      </c>
      <c r="G277" s="14">
        <v>40451</v>
      </c>
      <c r="H277" s="15" t="s">
        <v>46</v>
      </c>
      <c r="I277" s="11">
        <v>2</v>
      </c>
      <c r="J277" s="11">
        <v>27</v>
      </c>
      <c r="K277" s="11">
        <f t="shared" si="60"/>
        <v>90</v>
      </c>
      <c r="L277" s="21">
        <v>150</v>
      </c>
      <c r="M277" s="21">
        <f t="shared" si="57"/>
        <v>4050</v>
      </c>
      <c r="N277" s="11">
        <f t="shared" si="61"/>
        <v>17832</v>
      </c>
      <c r="O277" s="135" t="s">
        <v>708</v>
      </c>
      <c r="P277" s="11" t="s">
        <v>709</v>
      </c>
      <c r="Q277" s="135" t="s">
        <v>710</v>
      </c>
      <c r="R277" s="11" t="s">
        <v>394</v>
      </c>
      <c r="S277" s="11" t="s">
        <v>397</v>
      </c>
      <c r="T277" s="11" t="s">
        <v>396</v>
      </c>
    </row>
    <row r="278" ht="18" customHeight="1" spans="1:20">
      <c r="A278" s="16"/>
      <c r="B278" s="11"/>
      <c r="C278" s="16"/>
      <c r="D278" s="11"/>
      <c r="E278" s="11"/>
      <c r="F278" s="14">
        <v>40452</v>
      </c>
      <c r="G278" s="14">
        <v>40908</v>
      </c>
      <c r="H278" s="15" t="s">
        <v>20</v>
      </c>
      <c r="I278" s="11">
        <v>1</v>
      </c>
      <c r="J278" s="11">
        <v>15</v>
      </c>
      <c r="K278" s="11"/>
      <c r="L278" s="21">
        <v>170</v>
      </c>
      <c r="M278" s="21">
        <f t="shared" si="57"/>
        <v>2550</v>
      </c>
      <c r="N278" s="11"/>
      <c r="O278" s="11"/>
      <c r="P278" s="11"/>
      <c r="Q278" s="11"/>
      <c r="R278" s="11"/>
      <c r="S278" s="11"/>
      <c r="T278" s="11"/>
    </row>
    <row r="279" ht="18" customHeight="1" spans="1:20">
      <c r="A279" s="18"/>
      <c r="B279" s="11"/>
      <c r="C279" s="16"/>
      <c r="D279" s="11"/>
      <c r="E279" s="11"/>
      <c r="F279" s="14">
        <v>40909</v>
      </c>
      <c r="G279" s="14">
        <v>42369</v>
      </c>
      <c r="H279" s="15" t="s">
        <v>20</v>
      </c>
      <c r="I279" s="11">
        <v>3</v>
      </c>
      <c r="J279" s="11">
        <v>48</v>
      </c>
      <c r="K279" s="11"/>
      <c r="L279" s="21">
        <v>234</v>
      </c>
      <c r="M279" s="21">
        <f t="shared" si="57"/>
        <v>11232</v>
      </c>
      <c r="N279" s="11"/>
      <c r="O279" s="11"/>
      <c r="P279" s="11"/>
      <c r="Q279" s="11"/>
      <c r="R279" s="11"/>
      <c r="S279" s="11"/>
      <c r="T279" s="11"/>
    </row>
    <row r="280" ht="18" customHeight="1" spans="1:20">
      <c r="A280" s="12">
        <f>MAX(A$4:A279)+1</f>
        <v>126</v>
      </c>
      <c r="B280" s="11" t="s">
        <v>216</v>
      </c>
      <c r="C280" s="16"/>
      <c r="D280" s="13">
        <v>37803</v>
      </c>
      <c r="E280" s="14">
        <v>37803</v>
      </c>
      <c r="F280" s="14">
        <v>37834</v>
      </c>
      <c r="G280" s="14">
        <v>39325</v>
      </c>
      <c r="H280" s="15" t="s">
        <v>217</v>
      </c>
      <c r="I280" s="11">
        <v>4</v>
      </c>
      <c r="J280" s="11">
        <v>49</v>
      </c>
      <c r="K280" s="11">
        <f t="shared" si="60"/>
        <v>149</v>
      </c>
      <c r="L280" s="21">
        <v>150</v>
      </c>
      <c r="M280" s="21">
        <f t="shared" si="57"/>
        <v>7350</v>
      </c>
      <c r="N280" s="11">
        <f t="shared" si="61"/>
        <v>27464</v>
      </c>
      <c r="O280" s="135" t="s">
        <v>711</v>
      </c>
      <c r="P280" s="11" t="s">
        <v>712</v>
      </c>
      <c r="Q280" s="11" t="s">
        <v>713</v>
      </c>
      <c r="R280" s="11" t="s">
        <v>394</v>
      </c>
      <c r="S280" s="11" t="s">
        <v>397</v>
      </c>
      <c r="T280" s="11" t="s">
        <v>396</v>
      </c>
    </row>
    <row r="281" ht="18" customHeight="1" spans="1:20">
      <c r="A281" s="16"/>
      <c r="B281" s="11"/>
      <c r="C281" s="16"/>
      <c r="D281" s="11"/>
      <c r="E281" s="11"/>
      <c r="F281" s="14">
        <v>39326</v>
      </c>
      <c r="G281" s="14">
        <v>40908</v>
      </c>
      <c r="H281" s="15" t="s">
        <v>33</v>
      </c>
      <c r="I281" s="11">
        <v>4</v>
      </c>
      <c r="J281" s="11">
        <v>52</v>
      </c>
      <c r="K281" s="11"/>
      <c r="L281" s="21">
        <v>170</v>
      </c>
      <c r="M281" s="21">
        <f t="shared" si="57"/>
        <v>8840</v>
      </c>
      <c r="N281" s="11"/>
      <c r="O281" s="11"/>
      <c r="P281" s="11"/>
      <c r="Q281" s="11"/>
      <c r="R281" s="11"/>
      <c r="S281" s="11"/>
      <c r="T281" s="11"/>
    </row>
    <row r="282" ht="18" customHeight="1" spans="1:20">
      <c r="A282" s="16"/>
      <c r="B282" s="11"/>
      <c r="C282" s="16"/>
      <c r="D282" s="11"/>
      <c r="E282" s="11"/>
      <c r="F282" s="14">
        <v>40909</v>
      </c>
      <c r="G282" s="14">
        <v>42338</v>
      </c>
      <c r="H282" s="15" t="s">
        <v>33</v>
      </c>
      <c r="I282" s="11">
        <v>3</v>
      </c>
      <c r="J282" s="11">
        <v>47</v>
      </c>
      <c r="K282" s="11"/>
      <c r="L282" s="21">
        <v>234</v>
      </c>
      <c r="M282" s="21">
        <f t="shared" si="57"/>
        <v>10998</v>
      </c>
      <c r="N282" s="11"/>
      <c r="O282" s="11"/>
      <c r="P282" s="11"/>
      <c r="Q282" s="11"/>
      <c r="R282" s="11"/>
      <c r="S282" s="11"/>
      <c r="T282" s="11"/>
    </row>
    <row r="283" ht="18" customHeight="1" spans="1:20">
      <c r="A283" s="18"/>
      <c r="B283" s="11"/>
      <c r="C283" s="16"/>
      <c r="D283" s="11"/>
      <c r="E283" s="11"/>
      <c r="F283" s="14">
        <v>42339</v>
      </c>
      <c r="G283" s="14">
        <v>42369</v>
      </c>
      <c r="H283" s="15" t="s">
        <v>34</v>
      </c>
      <c r="I283" s="11">
        <v>0</v>
      </c>
      <c r="J283" s="11">
        <v>1</v>
      </c>
      <c r="K283" s="11"/>
      <c r="L283" s="21">
        <v>276</v>
      </c>
      <c r="M283" s="21">
        <f t="shared" si="57"/>
        <v>276</v>
      </c>
      <c r="N283" s="11"/>
      <c r="O283" s="11"/>
      <c r="P283" s="11"/>
      <c r="Q283" s="11"/>
      <c r="R283" s="11"/>
      <c r="S283" s="11"/>
      <c r="T283" s="11"/>
    </row>
    <row r="284" ht="18" customHeight="1" spans="1:20">
      <c r="A284" s="12">
        <f>MAX(A$4:A283)+1</f>
        <v>127</v>
      </c>
      <c r="B284" s="11" t="s">
        <v>218</v>
      </c>
      <c r="C284" s="16"/>
      <c r="D284" s="13">
        <v>38565</v>
      </c>
      <c r="E284" s="14">
        <v>38565</v>
      </c>
      <c r="F284" s="14">
        <v>38596</v>
      </c>
      <c r="G284" s="14">
        <v>39325</v>
      </c>
      <c r="H284" s="15" t="s">
        <v>46</v>
      </c>
      <c r="I284" s="11">
        <v>1</v>
      </c>
      <c r="J284" s="11">
        <v>24</v>
      </c>
      <c r="K284" s="11">
        <f>SUM(J284:J905)-SUM(K285:K905)</f>
        <v>124</v>
      </c>
      <c r="L284" s="21">
        <v>150</v>
      </c>
      <c r="M284" s="21">
        <f t="shared" si="57"/>
        <v>3600</v>
      </c>
      <c r="N284" s="11">
        <f>SUM(M284:M905)-SUM(N285:N905)</f>
        <v>23672</v>
      </c>
      <c r="O284" s="135" t="s">
        <v>714</v>
      </c>
      <c r="P284" s="11" t="s">
        <v>715</v>
      </c>
      <c r="Q284" s="135" t="s">
        <v>716</v>
      </c>
      <c r="R284" s="11" t="s">
        <v>394</v>
      </c>
      <c r="S284" s="11" t="s">
        <v>395</v>
      </c>
      <c r="T284" s="11" t="s">
        <v>396</v>
      </c>
    </row>
    <row r="285" ht="18" customHeight="1" spans="1:20">
      <c r="A285" s="16"/>
      <c r="B285" s="11"/>
      <c r="C285" s="16"/>
      <c r="D285" s="11"/>
      <c r="E285" s="11"/>
      <c r="F285" s="14">
        <v>39326</v>
      </c>
      <c r="G285" s="14">
        <v>40908</v>
      </c>
      <c r="H285" s="15" t="s">
        <v>20</v>
      </c>
      <c r="I285" s="11">
        <v>4</v>
      </c>
      <c r="J285" s="11">
        <v>52</v>
      </c>
      <c r="K285" s="11"/>
      <c r="L285" s="21">
        <v>170</v>
      </c>
      <c r="M285" s="21">
        <f t="shared" si="57"/>
        <v>8840</v>
      </c>
      <c r="N285" s="11"/>
      <c r="O285" s="11"/>
      <c r="P285" s="11"/>
      <c r="Q285" s="11"/>
      <c r="R285" s="11"/>
      <c r="S285" s="11"/>
      <c r="T285" s="11"/>
    </row>
    <row r="286" ht="18" customHeight="1" spans="1:20">
      <c r="A286" s="18"/>
      <c r="B286" s="11"/>
      <c r="C286" s="16"/>
      <c r="D286" s="11"/>
      <c r="E286" s="11"/>
      <c r="F286" s="14">
        <v>40909</v>
      </c>
      <c r="G286" s="14">
        <v>42369</v>
      </c>
      <c r="H286" s="15" t="s">
        <v>20</v>
      </c>
      <c r="I286" s="11">
        <v>3</v>
      </c>
      <c r="J286" s="11">
        <v>48</v>
      </c>
      <c r="K286" s="11"/>
      <c r="L286" s="21">
        <v>234</v>
      </c>
      <c r="M286" s="21">
        <f t="shared" si="57"/>
        <v>11232</v>
      </c>
      <c r="N286" s="11"/>
      <c r="O286" s="11"/>
      <c r="P286" s="11"/>
      <c r="Q286" s="11"/>
      <c r="R286" s="11"/>
      <c r="S286" s="11"/>
      <c r="T286" s="11"/>
    </row>
    <row r="287" ht="18" customHeight="1" spans="1:20">
      <c r="A287" s="12">
        <f>MAX(A$4:A286)+1</f>
        <v>128</v>
      </c>
      <c r="B287" s="11" t="s">
        <v>219</v>
      </c>
      <c r="C287" s="16"/>
      <c r="D287" s="13">
        <v>40725</v>
      </c>
      <c r="E287" s="14">
        <v>40725</v>
      </c>
      <c r="F287" s="14">
        <v>40756</v>
      </c>
      <c r="G287" s="14">
        <v>40908</v>
      </c>
      <c r="H287" s="15" t="s">
        <v>217</v>
      </c>
      <c r="I287" s="11">
        <v>0</v>
      </c>
      <c r="J287" s="11">
        <v>5</v>
      </c>
      <c r="K287" s="21">
        <f t="shared" ref="K287:K294" si="62">SUM(J287:J908)-SUM(K288:K908)</f>
        <v>53</v>
      </c>
      <c r="L287" s="21">
        <v>150</v>
      </c>
      <c r="M287" s="21">
        <f t="shared" si="57"/>
        <v>750</v>
      </c>
      <c r="N287" s="11">
        <f t="shared" ref="N287:N294" si="63">SUM(M287:M908)-SUM(N288:N908)</f>
        <v>11415</v>
      </c>
      <c r="O287" s="135" t="s">
        <v>717</v>
      </c>
      <c r="P287" s="11" t="s">
        <v>718</v>
      </c>
      <c r="Q287" s="135" t="s">
        <v>719</v>
      </c>
      <c r="R287" s="11" t="s">
        <v>394</v>
      </c>
      <c r="S287" s="11" t="s">
        <v>398</v>
      </c>
      <c r="T287" s="11" t="s">
        <v>396</v>
      </c>
    </row>
    <row r="288" ht="18" customHeight="1" spans="1:20">
      <c r="A288" s="16"/>
      <c r="B288" s="11"/>
      <c r="C288" s="16"/>
      <c r="D288" s="11"/>
      <c r="E288" s="11"/>
      <c r="F288" s="14">
        <v>40909</v>
      </c>
      <c r="G288" s="14">
        <v>41547</v>
      </c>
      <c r="H288" s="15" t="s">
        <v>217</v>
      </c>
      <c r="I288" s="11">
        <v>1</v>
      </c>
      <c r="J288" s="11">
        <v>21</v>
      </c>
      <c r="K288" s="21"/>
      <c r="L288" s="21">
        <v>207</v>
      </c>
      <c r="M288" s="21">
        <f t="shared" si="57"/>
        <v>4347</v>
      </c>
      <c r="N288" s="11"/>
      <c r="O288" s="11"/>
      <c r="P288" s="11"/>
      <c r="Q288" s="11"/>
      <c r="R288" s="11"/>
      <c r="S288" s="11"/>
      <c r="T288" s="11"/>
    </row>
    <row r="289" ht="18" customHeight="1" spans="1:20">
      <c r="A289" s="18"/>
      <c r="B289" s="11"/>
      <c r="C289" s="16"/>
      <c r="D289" s="11"/>
      <c r="E289" s="11"/>
      <c r="F289" s="14">
        <v>41548</v>
      </c>
      <c r="G289" s="14">
        <v>42369</v>
      </c>
      <c r="H289" s="15" t="s">
        <v>20</v>
      </c>
      <c r="I289" s="11">
        <v>2</v>
      </c>
      <c r="J289" s="11">
        <v>27</v>
      </c>
      <c r="K289" s="21"/>
      <c r="L289" s="21">
        <v>234</v>
      </c>
      <c r="M289" s="21">
        <f t="shared" si="57"/>
        <v>6318</v>
      </c>
      <c r="N289" s="11"/>
      <c r="O289" s="11"/>
      <c r="P289" s="11"/>
      <c r="Q289" s="11"/>
      <c r="R289" s="11"/>
      <c r="S289" s="11"/>
      <c r="T289" s="11"/>
    </row>
    <row r="290" ht="18" customHeight="1" spans="1:20">
      <c r="A290" s="12">
        <f>MAX(A$4:A289)+1</f>
        <v>129</v>
      </c>
      <c r="B290" s="11" t="s">
        <v>220</v>
      </c>
      <c r="C290" s="16"/>
      <c r="D290" s="13">
        <v>41456</v>
      </c>
      <c r="E290" s="14">
        <v>41456</v>
      </c>
      <c r="F290" s="14">
        <v>41487</v>
      </c>
      <c r="G290" s="14">
        <v>42338</v>
      </c>
      <c r="H290" s="15" t="s">
        <v>46</v>
      </c>
      <c r="I290" s="11">
        <v>2</v>
      </c>
      <c r="J290" s="11">
        <v>28</v>
      </c>
      <c r="K290" s="11">
        <f t="shared" si="62"/>
        <v>29</v>
      </c>
      <c r="L290" s="21">
        <v>207</v>
      </c>
      <c r="M290" s="21">
        <f t="shared" si="57"/>
        <v>5796</v>
      </c>
      <c r="N290" s="21">
        <f t="shared" si="63"/>
        <v>6030</v>
      </c>
      <c r="O290" s="135" t="s">
        <v>720</v>
      </c>
      <c r="P290" s="11" t="s">
        <v>721</v>
      </c>
      <c r="Q290" s="135" t="s">
        <v>722</v>
      </c>
      <c r="R290" s="11" t="s">
        <v>394</v>
      </c>
      <c r="S290" s="11" t="s">
        <v>397</v>
      </c>
      <c r="T290" s="11" t="s">
        <v>396</v>
      </c>
    </row>
    <row r="291" ht="18" customHeight="1" spans="1:20">
      <c r="A291" s="18"/>
      <c r="B291" s="11"/>
      <c r="C291" s="16"/>
      <c r="D291" s="11"/>
      <c r="E291" s="11"/>
      <c r="F291" s="41">
        <v>42339</v>
      </c>
      <c r="G291" s="14">
        <v>42369</v>
      </c>
      <c r="H291" s="15" t="s">
        <v>20</v>
      </c>
      <c r="I291" s="11">
        <v>0</v>
      </c>
      <c r="J291" s="11">
        <v>1</v>
      </c>
      <c r="K291" s="11"/>
      <c r="L291" s="21">
        <v>234</v>
      </c>
      <c r="M291" s="21">
        <f t="shared" si="57"/>
        <v>234</v>
      </c>
      <c r="N291" s="21"/>
      <c r="O291" s="11"/>
      <c r="P291" s="11"/>
      <c r="Q291" s="11"/>
      <c r="R291" s="11"/>
      <c r="S291" s="11"/>
      <c r="T291" s="11"/>
    </row>
    <row r="292" ht="18" customHeight="1" spans="1:20">
      <c r="A292" s="42">
        <f>MAX(A$4:A291)+1</f>
        <v>130</v>
      </c>
      <c r="B292" s="40" t="s">
        <v>221</v>
      </c>
      <c r="C292" s="16"/>
      <c r="D292" s="13">
        <v>41183</v>
      </c>
      <c r="E292" s="14">
        <v>41183</v>
      </c>
      <c r="F292" s="14">
        <v>41214</v>
      </c>
      <c r="G292" s="14">
        <v>42369</v>
      </c>
      <c r="H292" s="15" t="s">
        <v>46</v>
      </c>
      <c r="I292" s="11">
        <v>3</v>
      </c>
      <c r="J292" s="11">
        <v>38</v>
      </c>
      <c r="K292" s="11">
        <f t="shared" si="62"/>
        <v>38</v>
      </c>
      <c r="L292" s="21">
        <v>207</v>
      </c>
      <c r="M292" s="21">
        <f t="shared" si="57"/>
        <v>7866</v>
      </c>
      <c r="N292" s="11">
        <f t="shared" si="63"/>
        <v>7866</v>
      </c>
      <c r="O292" s="135" t="s">
        <v>723</v>
      </c>
      <c r="P292" s="11" t="s">
        <v>724</v>
      </c>
      <c r="Q292" s="135" t="s">
        <v>725</v>
      </c>
      <c r="R292" s="11" t="s">
        <v>394</v>
      </c>
      <c r="S292" s="11" t="s">
        <v>396</v>
      </c>
      <c r="T292" s="11" t="s">
        <v>396</v>
      </c>
    </row>
    <row r="293" ht="18" customHeight="1" spans="1:20">
      <c r="A293" s="43">
        <f>MAX(A$4:A292)+1</f>
        <v>131</v>
      </c>
      <c r="B293" s="11" t="s">
        <v>222</v>
      </c>
      <c r="C293" s="16"/>
      <c r="D293" s="13">
        <v>41821</v>
      </c>
      <c r="E293" s="14">
        <v>41821</v>
      </c>
      <c r="F293" s="14">
        <v>41852</v>
      </c>
      <c r="G293" s="14">
        <v>42369</v>
      </c>
      <c r="H293" s="15" t="s">
        <v>46</v>
      </c>
      <c r="I293" s="11">
        <v>1</v>
      </c>
      <c r="J293" s="11">
        <v>17</v>
      </c>
      <c r="K293" s="11">
        <f t="shared" si="62"/>
        <v>17</v>
      </c>
      <c r="L293" s="21">
        <v>207</v>
      </c>
      <c r="M293" s="21">
        <f t="shared" si="57"/>
        <v>3519</v>
      </c>
      <c r="N293" s="11">
        <f t="shared" si="63"/>
        <v>3519</v>
      </c>
      <c r="O293" s="135" t="s">
        <v>726</v>
      </c>
      <c r="P293" s="11" t="s">
        <v>727</v>
      </c>
      <c r="Q293" s="135" t="s">
        <v>728</v>
      </c>
      <c r="R293" s="11" t="s">
        <v>394</v>
      </c>
      <c r="S293" s="11" t="s">
        <v>397</v>
      </c>
      <c r="T293" s="11" t="s">
        <v>396</v>
      </c>
    </row>
    <row r="294" ht="18" customHeight="1" spans="1:20">
      <c r="A294" s="12">
        <f>MAX(A$4:A293)+1</f>
        <v>132</v>
      </c>
      <c r="B294" s="11" t="s">
        <v>223</v>
      </c>
      <c r="C294" s="16"/>
      <c r="D294" s="13">
        <v>39173</v>
      </c>
      <c r="E294" s="14">
        <v>39173</v>
      </c>
      <c r="F294" s="14">
        <v>39203</v>
      </c>
      <c r="G294" s="14">
        <v>40056</v>
      </c>
      <c r="H294" s="15" t="s">
        <v>46</v>
      </c>
      <c r="I294" s="11">
        <v>2</v>
      </c>
      <c r="J294" s="11">
        <v>28</v>
      </c>
      <c r="K294" s="11">
        <f t="shared" si="62"/>
        <v>104</v>
      </c>
      <c r="L294" s="21">
        <v>150</v>
      </c>
      <c r="M294" s="21">
        <f t="shared" si="57"/>
        <v>4200</v>
      </c>
      <c r="N294" s="11">
        <f t="shared" si="63"/>
        <v>20192</v>
      </c>
      <c r="O294" s="135" t="s">
        <v>729</v>
      </c>
      <c r="P294" s="11" t="s">
        <v>730</v>
      </c>
      <c r="Q294" s="135" t="s">
        <v>731</v>
      </c>
      <c r="R294" s="11" t="s">
        <v>394</v>
      </c>
      <c r="S294" s="11" t="s">
        <v>397</v>
      </c>
      <c r="T294" s="11" t="s">
        <v>396</v>
      </c>
    </row>
    <row r="295" ht="18" customHeight="1" spans="1:20">
      <c r="A295" s="16"/>
      <c r="B295" s="11"/>
      <c r="C295" s="16"/>
      <c r="D295" s="11"/>
      <c r="E295" s="11"/>
      <c r="F295" s="14">
        <v>40057</v>
      </c>
      <c r="G295" s="14">
        <v>40908</v>
      </c>
      <c r="H295" s="15" t="s">
        <v>20</v>
      </c>
      <c r="I295" s="11">
        <v>2</v>
      </c>
      <c r="J295" s="11">
        <v>28</v>
      </c>
      <c r="K295" s="11"/>
      <c r="L295" s="21">
        <v>170</v>
      </c>
      <c r="M295" s="21">
        <f t="shared" si="57"/>
        <v>4760</v>
      </c>
      <c r="N295" s="11"/>
      <c r="O295" s="11"/>
      <c r="P295" s="11"/>
      <c r="Q295" s="11"/>
      <c r="R295" s="11"/>
      <c r="S295" s="11"/>
      <c r="T295" s="11"/>
    </row>
    <row r="296" ht="18" customHeight="1" spans="1:20">
      <c r="A296" s="18"/>
      <c r="B296" s="11"/>
      <c r="C296" s="18"/>
      <c r="D296" s="11"/>
      <c r="E296" s="11"/>
      <c r="F296" s="14">
        <v>40909</v>
      </c>
      <c r="G296" s="14">
        <v>42369</v>
      </c>
      <c r="H296" s="15" t="s">
        <v>20</v>
      </c>
      <c r="I296" s="11">
        <v>3</v>
      </c>
      <c r="J296" s="11">
        <v>48</v>
      </c>
      <c r="K296" s="11"/>
      <c r="L296" s="21">
        <v>234</v>
      </c>
      <c r="M296" s="21">
        <f t="shared" si="57"/>
        <v>11232</v>
      </c>
      <c r="N296" s="11"/>
      <c r="O296" s="11"/>
      <c r="P296" s="11"/>
      <c r="Q296" s="11"/>
      <c r="R296" s="11"/>
      <c r="S296" s="11"/>
      <c r="T296" s="11"/>
    </row>
    <row r="297" ht="18" customHeight="1" spans="1:20">
      <c r="A297" s="12">
        <f>MAX(A$4:A296)+1</f>
        <v>133</v>
      </c>
      <c r="B297" s="11" t="s">
        <v>224</v>
      </c>
      <c r="C297" s="12" t="s">
        <v>36</v>
      </c>
      <c r="D297" s="13">
        <v>37834</v>
      </c>
      <c r="E297" s="14">
        <v>37834</v>
      </c>
      <c r="F297" s="14">
        <v>37865</v>
      </c>
      <c r="G297" s="14">
        <v>39325</v>
      </c>
      <c r="H297" s="15" t="s">
        <v>217</v>
      </c>
      <c r="I297" s="11">
        <v>3</v>
      </c>
      <c r="J297" s="11">
        <v>48</v>
      </c>
      <c r="K297" s="11">
        <f>SUM(J297:J918)-SUM(K298:K918)</f>
        <v>148</v>
      </c>
      <c r="L297" s="21">
        <v>150</v>
      </c>
      <c r="M297" s="21">
        <f t="shared" si="57"/>
        <v>7200</v>
      </c>
      <c r="N297" s="11">
        <f>SUM(M297:M918)-SUM(N298:N918)</f>
        <v>27314</v>
      </c>
      <c r="O297" s="135" t="s">
        <v>732</v>
      </c>
      <c r="P297" s="11" t="s">
        <v>733</v>
      </c>
      <c r="Q297" s="135" t="s">
        <v>734</v>
      </c>
      <c r="R297" s="11" t="s">
        <v>394</v>
      </c>
      <c r="S297" s="11" t="s">
        <v>397</v>
      </c>
      <c r="T297" s="11" t="s">
        <v>396</v>
      </c>
    </row>
    <row r="298" ht="18" customHeight="1" spans="1:20">
      <c r="A298" s="16"/>
      <c r="B298" s="11"/>
      <c r="C298" s="16"/>
      <c r="D298" s="13"/>
      <c r="E298" s="14"/>
      <c r="F298" s="14">
        <v>39326</v>
      </c>
      <c r="G298" s="14">
        <v>40908</v>
      </c>
      <c r="H298" s="15" t="s">
        <v>33</v>
      </c>
      <c r="I298" s="11">
        <v>4</v>
      </c>
      <c r="J298" s="11">
        <v>52</v>
      </c>
      <c r="K298" s="11"/>
      <c r="L298" s="21">
        <v>170</v>
      </c>
      <c r="M298" s="21">
        <f t="shared" si="57"/>
        <v>8840</v>
      </c>
      <c r="N298" s="11"/>
      <c r="O298" s="11"/>
      <c r="P298" s="11"/>
      <c r="Q298" s="11"/>
      <c r="R298" s="11"/>
      <c r="S298" s="11"/>
      <c r="T298" s="11"/>
    </row>
    <row r="299" ht="18" customHeight="1" spans="1:20">
      <c r="A299" s="16"/>
      <c r="B299" s="11"/>
      <c r="C299" s="16"/>
      <c r="D299" s="11"/>
      <c r="E299" s="11"/>
      <c r="F299" s="41">
        <v>40909</v>
      </c>
      <c r="G299" s="14">
        <v>42338</v>
      </c>
      <c r="H299" s="15" t="s">
        <v>33</v>
      </c>
      <c r="I299" s="11">
        <v>3</v>
      </c>
      <c r="J299" s="11">
        <v>47</v>
      </c>
      <c r="K299" s="11"/>
      <c r="L299" s="21">
        <v>234</v>
      </c>
      <c r="M299" s="21">
        <f t="shared" si="57"/>
        <v>10998</v>
      </c>
      <c r="N299" s="11"/>
      <c r="O299" s="11"/>
      <c r="P299" s="11"/>
      <c r="Q299" s="11"/>
      <c r="R299" s="11"/>
      <c r="S299" s="11"/>
      <c r="T299" s="11"/>
    </row>
    <row r="300" ht="18" customHeight="1" spans="1:20">
      <c r="A300" s="18"/>
      <c r="B300" s="11"/>
      <c r="C300" s="16"/>
      <c r="D300" s="11"/>
      <c r="E300" s="11"/>
      <c r="F300" s="41">
        <v>42339</v>
      </c>
      <c r="G300" s="14">
        <v>42338</v>
      </c>
      <c r="H300" s="15" t="s">
        <v>34</v>
      </c>
      <c r="I300" s="11">
        <v>0</v>
      </c>
      <c r="J300" s="11">
        <v>1</v>
      </c>
      <c r="K300" s="11"/>
      <c r="L300" s="21">
        <v>276</v>
      </c>
      <c r="M300" s="21">
        <f t="shared" si="57"/>
        <v>276</v>
      </c>
      <c r="N300" s="11"/>
      <c r="O300" s="11"/>
      <c r="P300" s="11"/>
      <c r="Q300" s="11"/>
      <c r="R300" s="11"/>
      <c r="S300" s="11"/>
      <c r="T300" s="11"/>
    </row>
    <row r="301" ht="18" customHeight="1" spans="1:20">
      <c r="A301" s="12">
        <f>MAX(A$4:A300)+1</f>
        <v>134</v>
      </c>
      <c r="B301" s="11" t="s">
        <v>225</v>
      </c>
      <c r="C301" s="16"/>
      <c r="D301" s="13">
        <v>37834</v>
      </c>
      <c r="E301" s="14">
        <v>37834</v>
      </c>
      <c r="F301" s="14">
        <v>37865</v>
      </c>
      <c r="G301" s="14">
        <v>39355</v>
      </c>
      <c r="H301" s="15" t="s">
        <v>217</v>
      </c>
      <c r="I301" s="11">
        <v>4</v>
      </c>
      <c r="J301" s="11">
        <v>49</v>
      </c>
      <c r="K301" s="11">
        <f>SUM(J301:J922)-SUM(K302:K922)</f>
        <v>148</v>
      </c>
      <c r="L301" s="21">
        <v>150</v>
      </c>
      <c r="M301" s="21">
        <f t="shared" si="57"/>
        <v>7350</v>
      </c>
      <c r="N301" s="11">
        <f>SUM(M301:M922)-SUM(N302:N922)</f>
        <v>27252</v>
      </c>
      <c r="O301" s="135" t="s">
        <v>735</v>
      </c>
      <c r="P301" s="11" t="s">
        <v>736</v>
      </c>
      <c r="Q301" s="135" t="s">
        <v>737</v>
      </c>
      <c r="R301" s="11" t="s">
        <v>394</v>
      </c>
      <c r="S301" s="11" t="s">
        <v>397</v>
      </c>
      <c r="T301" s="11" t="s">
        <v>396</v>
      </c>
    </row>
    <row r="302" ht="18" customHeight="1" spans="1:20">
      <c r="A302" s="16"/>
      <c r="B302" s="11"/>
      <c r="C302" s="16"/>
      <c r="D302" s="11"/>
      <c r="E302" s="11"/>
      <c r="F302" s="14">
        <v>39356</v>
      </c>
      <c r="G302" s="14">
        <v>40908</v>
      </c>
      <c r="H302" s="15" t="s">
        <v>33</v>
      </c>
      <c r="I302" s="11">
        <v>4</v>
      </c>
      <c r="J302" s="11">
        <v>51</v>
      </c>
      <c r="K302" s="11"/>
      <c r="L302" s="21">
        <v>170</v>
      </c>
      <c r="M302" s="21">
        <f t="shared" si="57"/>
        <v>8670</v>
      </c>
      <c r="N302" s="11"/>
      <c r="O302" s="11"/>
      <c r="P302" s="11"/>
      <c r="Q302" s="11"/>
      <c r="R302" s="11"/>
      <c r="S302" s="11"/>
      <c r="T302" s="11"/>
    </row>
    <row r="303" ht="18" customHeight="1" spans="1:20">
      <c r="A303" s="18"/>
      <c r="B303" s="11"/>
      <c r="C303" s="16"/>
      <c r="D303" s="11"/>
      <c r="E303" s="11"/>
      <c r="F303" s="14">
        <v>40909</v>
      </c>
      <c r="G303" s="14">
        <v>42368</v>
      </c>
      <c r="H303" s="15" t="s">
        <v>33</v>
      </c>
      <c r="I303" s="11">
        <v>3</v>
      </c>
      <c r="J303" s="11">
        <v>48</v>
      </c>
      <c r="K303" s="11"/>
      <c r="L303" s="21">
        <v>234</v>
      </c>
      <c r="M303" s="21">
        <f t="shared" si="57"/>
        <v>11232</v>
      </c>
      <c r="N303" s="11"/>
      <c r="O303" s="11"/>
      <c r="P303" s="11"/>
      <c r="Q303" s="11"/>
      <c r="R303" s="11"/>
      <c r="S303" s="11"/>
      <c r="T303" s="11"/>
    </row>
    <row r="304" ht="18" customHeight="1" spans="1:20">
      <c r="A304" s="12">
        <f>MAX(A$4:A303)+1</f>
        <v>135</v>
      </c>
      <c r="B304" s="11" t="s">
        <v>226</v>
      </c>
      <c r="C304" s="16"/>
      <c r="D304" s="13">
        <v>39965</v>
      </c>
      <c r="E304" s="14">
        <v>39965</v>
      </c>
      <c r="F304" s="14">
        <v>39995</v>
      </c>
      <c r="G304" s="14">
        <v>40816</v>
      </c>
      <c r="H304" s="15" t="s">
        <v>46</v>
      </c>
      <c r="I304" s="11">
        <v>2</v>
      </c>
      <c r="J304" s="11">
        <v>27</v>
      </c>
      <c r="K304" s="11">
        <f>SUM(J304:J925)-SUM(K305:K925)</f>
        <v>78</v>
      </c>
      <c r="L304" s="21">
        <v>150</v>
      </c>
      <c r="M304" s="21">
        <f t="shared" si="57"/>
        <v>4050</v>
      </c>
      <c r="N304" s="11">
        <f>SUM(M304:M925)-SUM(N305:N925)</f>
        <v>15792</v>
      </c>
      <c r="O304" s="135" t="s">
        <v>738</v>
      </c>
      <c r="P304" s="11" t="s">
        <v>252</v>
      </c>
      <c r="Q304" s="135" t="s">
        <v>739</v>
      </c>
      <c r="R304" s="11" t="s">
        <v>394</v>
      </c>
      <c r="S304" s="11" t="s">
        <v>398</v>
      </c>
      <c r="T304" s="11" t="s">
        <v>396</v>
      </c>
    </row>
    <row r="305" ht="18" customHeight="1" spans="1:20">
      <c r="A305" s="16"/>
      <c r="B305" s="11"/>
      <c r="C305" s="16"/>
      <c r="D305" s="11"/>
      <c r="E305" s="11"/>
      <c r="F305" s="14">
        <v>40817</v>
      </c>
      <c r="G305" s="14">
        <v>40908</v>
      </c>
      <c r="H305" s="15" t="s">
        <v>20</v>
      </c>
      <c r="I305" s="11">
        <v>0</v>
      </c>
      <c r="J305" s="11">
        <v>3</v>
      </c>
      <c r="K305" s="11"/>
      <c r="L305" s="21">
        <v>170</v>
      </c>
      <c r="M305" s="21">
        <f t="shared" si="57"/>
        <v>510</v>
      </c>
      <c r="N305" s="11"/>
      <c r="O305" s="11"/>
      <c r="P305" s="11"/>
      <c r="Q305" s="11"/>
      <c r="R305" s="11"/>
      <c r="S305" s="11"/>
      <c r="T305" s="11"/>
    </row>
    <row r="306" ht="18" customHeight="1" spans="1:20">
      <c r="A306" s="18"/>
      <c r="B306" s="11"/>
      <c r="C306" s="16"/>
      <c r="D306" s="11"/>
      <c r="E306" s="11"/>
      <c r="F306" s="14">
        <v>40909</v>
      </c>
      <c r="G306" s="14">
        <v>42369</v>
      </c>
      <c r="H306" s="15" t="s">
        <v>20</v>
      </c>
      <c r="I306" s="11">
        <v>3</v>
      </c>
      <c r="J306" s="11">
        <v>48</v>
      </c>
      <c r="K306" s="11"/>
      <c r="L306" s="21">
        <v>234</v>
      </c>
      <c r="M306" s="21">
        <f t="shared" si="57"/>
        <v>11232</v>
      </c>
      <c r="N306" s="11"/>
      <c r="O306" s="11"/>
      <c r="P306" s="11"/>
      <c r="Q306" s="11"/>
      <c r="R306" s="11"/>
      <c r="S306" s="11"/>
      <c r="T306" s="11"/>
    </row>
    <row r="307" ht="18" customHeight="1" spans="1:20">
      <c r="A307" s="12">
        <f>MAX(A$4:A306)+1</f>
        <v>136</v>
      </c>
      <c r="B307" s="11" t="s">
        <v>227</v>
      </c>
      <c r="C307" s="16"/>
      <c r="D307" s="13">
        <v>39643</v>
      </c>
      <c r="E307" s="14">
        <v>39643</v>
      </c>
      <c r="F307" s="14">
        <v>39674</v>
      </c>
      <c r="G307" s="14">
        <v>40451</v>
      </c>
      <c r="H307" s="15" t="s">
        <v>217</v>
      </c>
      <c r="I307" s="11">
        <v>2</v>
      </c>
      <c r="J307" s="11">
        <v>26</v>
      </c>
      <c r="K307" s="11">
        <f>SUM(J307:J928)-SUM(K308:K928)</f>
        <v>89</v>
      </c>
      <c r="L307" s="21">
        <v>150</v>
      </c>
      <c r="M307" s="21">
        <f t="shared" si="57"/>
        <v>3900</v>
      </c>
      <c r="N307" s="11">
        <f>SUM(M307:M928)-SUM(N308:N928)</f>
        <v>17682</v>
      </c>
      <c r="O307" s="135" t="s">
        <v>740</v>
      </c>
      <c r="P307" s="11" t="s">
        <v>741</v>
      </c>
      <c r="Q307" s="135" t="s">
        <v>742</v>
      </c>
      <c r="R307" s="11" t="s">
        <v>394</v>
      </c>
      <c r="S307" s="11" t="s">
        <v>397</v>
      </c>
      <c r="T307" s="11" t="s">
        <v>396</v>
      </c>
    </row>
    <row r="308" ht="18" customHeight="1" spans="1:20">
      <c r="A308" s="16"/>
      <c r="B308" s="11"/>
      <c r="C308" s="16"/>
      <c r="D308" s="11"/>
      <c r="E308" s="11"/>
      <c r="F308" s="14">
        <v>40452</v>
      </c>
      <c r="G308" s="14">
        <v>40908</v>
      </c>
      <c r="H308" s="15" t="s">
        <v>20</v>
      </c>
      <c r="I308" s="11">
        <v>1</v>
      </c>
      <c r="J308" s="11">
        <v>15</v>
      </c>
      <c r="K308" s="11"/>
      <c r="L308" s="21">
        <v>170</v>
      </c>
      <c r="M308" s="21">
        <f t="shared" si="57"/>
        <v>2550</v>
      </c>
      <c r="N308" s="11"/>
      <c r="O308" s="11"/>
      <c r="P308" s="11"/>
      <c r="Q308" s="11"/>
      <c r="R308" s="11"/>
      <c r="S308" s="11"/>
      <c r="T308" s="11"/>
    </row>
    <row r="309" ht="18" customHeight="1" spans="1:20">
      <c r="A309" s="18"/>
      <c r="B309" s="11"/>
      <c r="C309" s="16"/>
      <c r="D309" s="11"/>
      <c r="E309" s="11"/>
      <c r="F309" s="14">
        <v>40909</v>
      </c>
      <c r="G309" s="14">
        <v>42369</v>
      </c>
      <c r="H309" s="15" t="s">
        <v>20</v>
      </c>
      <c r="I309" s="11">
        <v>3</v>
      </c>
      <c r="J309" s="11">
        <v>48</v>
      </c>
      <c r="K309" s="11"/>
      <c r="L309" s="21">
        <v>234</v>
      </c>
      <c r="M309" s="21">
        <f t="shared" si="57"/>
        <v>11232</v>
      </c>
      <c r="N309" s="11"/>
      <c r="O309" s="11"/>
      <c r="P309" s="11"/>
      <c r="Q309" s="11"/>
      <c r="R309" s="11"/>
      <c r="S309" s="11"/>
      <c r="T309" s="11"/>
    </row>
    <row r="310" ht="18" customHeight="1" spans="1:20">
      <c r="A310" s="12">
        <f>MAX(A$4:A309)+1</f>
        <v>137</v>
      </c>
      <c r="B310" s="11" t="s">
        <v>228</v>
      </c>
      <c r="C310" s="16"/>
      <c r="D310" s="13">
        <v>39995</v>
      </c>
      <c r="E310" s="14">
        <v>39995</v>
      </c>
      <c r="F310" s="14">
        <v>40026</v>
      </c>
      <c r="G310" s="14">
        <v>40816</v>
      </c>
      <c r="H310" s="15" t="s">
        <v>46</v>
      </c>
      <c r="I310" s="11">
        <v>2</v>
      </c>
      <c r="J310" s="11">
        <v>26</v>
      </c>
      <c r="K310" s="11">
        <f>SUM(J310:J931)-SUM(K311:K931)</f>
        <v>77</v>
      </c>
      <c r="L310" s="21">
        <v>150</v>
      </c>
      <c r="M310" s="21">
        <f t="shared" si="57"/>
        <v>3900</v>
      </c>
      <c r="N310" s="11">
        <f>SUM(M310:M931)-SUM(N311:N931)</f>
        <v>15642</v>
      </c>
      <c r="O310" s="135" t="s">
        <v>743</v>
      </c>
      <c r="P310" s="11" t="s">
        <v>744</v>
      </c>
      <c r="Q310" s="135" t="s">
        <v>745</v>
      </c>
      <c r="R310" s="11" t="s">
        <v>394</v>
      </c>
      <c r="S310" s="11" t="s">
        <v>395</v>
      </c>
      <c r="T310" s="11" t="s">
        <v>396</v>
      </c>
    </row>
    <row r="311" ht="18" customHeight="1" spans="1:20">
      <c r="A311" s="16"/>
      <c r="B311" s="11"/>
      <c r="C311" s="16"/>
      <c r="D311" s="11"/>
      <c r="E311" s="11"/>
      <c r="F311" s="14">
        <v>40817</v>
      </c>
      <c r="G311" s="14">
        <v>40908</v>
      </c>
      <c r="H311" s="15" t="s">
        <v>20</v>
      </c>
      <c r="I311" s="11">
        <v>0</v>
      </c>
      <c r="J311" s="11">
        <v>3</v>
      </c>
      <c r="K311" s="11"/>
      <c r="L311" s="21">
        <v>170</v>
      </c>
      <c r="M311" s="21">
        <f t="shared" si="57"/>
        <v>510</v>
      </c>
      <c r="N311" s="11"/>
      <c r="O311" s="11"/>
      <c r="P311" s="11"/>
      <c r="Q311" s="11"/>
      <c r="R311" s="11"/>
      <c r="S311" s="11"/>
      <c r="T311" s="11"/>
    </row>
    <row r="312" ht="18" customHeight="1" spans="1:20">
      <c r="A312" s="18"/>
      <c r="B312" s="11"/>
      <c r="C312" s="16"/>
      <c r="D312" s="11"/>
      <c r="E312" s="11"/>
      <c r="F312" s="14">
        <v>40909</v>
      </c>
      <c r="G312" s="14">
        <v>42369</v>
      </c>
      <c r="H312" s="15" t="s">
        <v>20</v>
      </c>
      <c r="I312" s="11">
        <v>3</v>
      </c>
      <c r="J312" s="11">
        <v>48</v>
      </c>
      <c r="K312" s="11"/>
      <c r="L312" s="21">
        <v>234</v>
      </c>
      <c r="M312" s="21">
        <f t="shared" si="57"/>
        <v>11232</v>
      </c>
      <c r="N312" s="11"/>
      <c r="O312" s="11"/>
      <c r="P312" s="11"/>
      <c r="Q312" s="11"/>
      <c r="R312" s="11"/>
      <c r="S312" s="11"/>
      <c r="T312" s="11"/>
    </row>
    <row r="313" ht="18" customHeight="1" spans="1:20">
      <c r="A313" s="12">
        <f>MAX(A$4:A312)+1</f>
        <v>138</v>
      </c>
      <c r="B313" s="11" t="s">
        <v>229</v>
      </c>
      <c r="C313" s="16"/>
      <c r="D313" s="13">
        <v>39814</v>
      </c>
      <c r="E313" s="14">
        <v>39814</v>
      </c>
      <c r="F313" s="14">
        <v>39845</v>
      </c>
      <c r="G313" s="14">
        <v>40816</v>
      </c>
      <c r="H313" s="15" t="s">
        <v>46</v>
      </c>
      <c r="I313" s="11">
        <v>2</v>
      </c>
      <c r="J313" s="11">
        <v>32</v>
      </c>
      <c r="K313" s="11">
        <f t="shared" ref="K313:K317" si="64">SUM(J313:J934)-SUM(K314:K934)</f>
        <v>83</v>
      </c>
      <c r="L313" s="21">
        <v>150</v>
      </c>
      <c r="M313" s="21">
        <f t="shared" si="57"/>
        <v>4800</v>
      </c>
      <c r="N313" s="11">
        <f t="shared" ref="N313:N317" si="65">SUM(M313:M934)-SUM(N314:N934)</f>
        <v>16542</v>
      </c>
      <c r="O313" s="135" t="s">
        <v>746</v>
      </c>
      <c r="P313" s="11" t="s">
        <v>230</v>
      </c>
      <c r="Q313" s="135" t="s">
        <v>747</v>
      </c>
      <c r="R313" s="11" t="s">
        <v>394</v>
      </c>
      <c r="S313" s="11" t="s">
        <v>398</v>
      </c>
      <c r="T313" s="11" t="s">
        <v>396</v>
      </c>
    </row>
    <row r="314" ht="18" customHeight="1" spans="1:20">
      <c r="A314" s="16"/>
      <c r="B314" s="11"/>
      <c r="C314" s="16"/>
      <c r="D314" s="11"/>
      <c r="E314" s="11"/>
      <c r="F314" s="14">
        <v>40817</v>
      </c>
      <c r="G314" s="14">
        <v>40908</v>
      </c>
      <c r="H314" s="15" t="s">
        <v>20</v>
      </c>
      <c r="I314" s="11">
        <v>0</v>
      </c>
      <c r="J314" s="11">
        <v>3</v>
      </c>
      <c r="K314" s="11"/>
      <c r="L314" s="21">
        <v>170</v>
      </c>
      <c r="M314" s="21">
        <f t="shared" si="57"/>
        <v>510</v>
      </c>
      <c r="N314" s="11"/>
      <c r="O314" s="11"/>
      <c r="P314" s="11"/>
      <c r="Q314" s="11"/>
      <c r="R314" s="11"/>
      <c r="S314" s="11"/>
      <c r="T314" s="11"/>
    </row>
    <row r="315" ht="18" customHeight="1" spans="1:20">
      <c r="A315" s="18"/>
      <c r="B315" s="11"/>
      <c r="C315" s="16"/>
      <c r="D315" s="11"/>
      <c r="E315" s="11"/>
      <c r="F315" s="14">
        <v>40909</v>
      </c>
      <c r="G315" s="14">
        <v>42369</v>
      </c>
      <c r="H315" s="15" t="s">
        <v>20</v>
      </c>
      <c r="I315" s="11">
        <v>3</v>
      </c>
      <c r="J315" s="11">
        <v>48</v>
      </c>
      <c r="K315" s="11"/>
      <c r="L315" s="21">
        <v>234</v>
      </c>
      <c r="M315" s="21">
        <f t="shared" si="57"/>
        <v>11232</v>
      </c>
      <c r="N315" s="11"/>
      <c r="O315" s="11"/>
      <c r="P315" s="11"/>
      <c r="Q315" s="11"/>
      <c r="R315" s="11"/>
      <c r="S315" s="11"/>
      <c r="T315" s="11"/>
    </row>
    <row r="316" ht="18" customHeight="1" spans="1:20">
      <c r="A316" s="11">
        <f>MAX(A$4:A315)+1</f>
        <v>139</v>
      </c>
      <c r="B316" s="11" t="s">
        <v>230</v>
      </c>
      <c r="C316" s="16"/>
      <c r="D316" s="13">
        <v>41821</v>
      </c>
      <c r="E316" s="14">
        <v>41821</v>
      </c>
      <c r="F316" s="14">
        <v>41852</v>
      </c>
      <c r="G316" s="14">
        <v>42369</v>
      </c>
      <c r="H316" s="15" t="s">
        <v>279</v>
      </c>
      <c r="I316" s="11">
        <v>1</v>
      </c>
      <c r="J316" s="11">
        <v>17</v>
      </c>
      <c r="K316" s="11">
        <f t="shared" si="64"/>
        <v>17</v>
      </c>
      <c r="L316" s="21">
        <v>207</v>
      </c>
      <c r="M316" s="21">
        <f t="shared" si="57"/>
        <v>3519</v>
      </c>
      <c r="N316" s="11">
        <f t="shared" si="65"/>
        <v>3519</v>
      </c>
      <c r="O316" s="135" t="s">
        <v>747</v>
      </c>
      <c r="P316" s="11" t="s">
        <v>229</v>
      </c>
      <c r="Q316" s="135" t="s">
        <v>746</v>
      </c>
      <c r="R316" s="11" t="s">
        <v>394</v>
      </c>
      <c r="S316" s="11" t="s">
        <v>398</v>
      </c>
      <c r="T316" s="11" t="s">
        <v>396</v>
      </c>
    </row>
    <row r="317" ht="18" customHeight="1" spans="1:20">
      <c r="A317" s="12">
        <f>MAX(A$4:A316)+1</f>
        <v>140</v>
      </c>
      <c r="B317" s="11" t="s">
        <v>231</v>
      </c>
      <c r="C317" s="16"/>
      <c r="D317" s="13">
        <v>38534</v>
      </c>
      <c r="E317" s="14">
        <v>38534</v>
      </c>
      <c r="F317" s="14">
        <v>38565</v>
      </c>
      <c r="G317" s="14">
        <v>39691</v>
      </c>
      <c r="H317" s="15" t="s">
        <v>46</v>
      </c>
      <c r="I317" s="11">
        <v>3</v>
      </c>
      <c r="J317" s="11">
        <v>37</v>
      </c>
      <c r="K317" s="11">
        <f t="shared" si="64"/>
        <v>125</v>
      </c>
      <c r="L317" s="21">
        <v>150</v>
      </c>
      <c r="M317" s="21">
        <f t="shared" si="57"/>
        <v>5550</v>
      </c>
      <c r="N317" s="11">
        <f t="shared" si="65"/>
        <v>23582</v>
      </c>
      <c r="O317" s="135" t="s">
        <v>748</v>
      </c>
      <c r="P317" s="11" t="s">
        <v>749</v>
      </c>
      <c r="Q317" s="135" t="s">
        <v>750</v>
      </c>
      <c r="R317" s="11" t="s">
        <v>394</v>
      </c>
      <c r="S317" s="11" t="s">
        <v>397</v>
      </c>
      <c r="T317" s="11" t="s">
        <v>396</v>
      </c>
    </row>
    <row r="318" ht="18" customHeight="1" spans="1:20">
      <c r="A318" s="16"/>
      <c r="B318" s="11"/>
      <c r="C318" s="16"/>
      <c r="D318" s="11"/>
      <c r="E318" s="11"/>
      <c r="F318" s="14">
        <v>39692</v>
      </c>
      <c r="G318" s="14">
        <v>40908</v>
      </c>
      <c r="H318" s="15" t="s">
        <v>20</v>
      </c>
      <c r="I318" s="11">
        <v>3</v>
      </c>
      <c r="J318" s="11">
        <v>40</v>
      </c>
      <c r="K318" s="11"/>
      <c r="L318" s="21">
        <v>170</v>
      </c>
      <c r="M318" s="21">
        <f t="shared" si="57"/>
        <v>6800</v>
      </c>
      <c r="N318" s="11"/>
      <c r="O318" s="11"/>
      <c r="P318" s="11"/>
      <c r="Q318" s="11"/>
      <c r="R318" s="11"/>
      <c r="S318" s="11"/>
      <c r="T318" s="11"/>
    </row>
    <row r="319" ht="18" customHeight="1" spans="1:20">
      <c r="A319" s="18"/>
      <c r="B319" s="11"/>
      <c r="C319" s="18"/>
      <c r="D319" s="11"/>
      <c r="E319" s="11"/>
      <c r="F319" s="14">
        <v>40909</v>
      </c>
      <c r="G319" s="14">
        <v>42369</v>
      </c>
      <c r="H319" s="15" t="s">
        <v>20</v>
      </c>
      <c r="I319" s="11">
        <v>3</v>
      </c>
      <c r="J319" s="11">
        <v>48</v>
      </c>
      <c r="K319" s="11"/>
      <c r="L319" s="21">
        <v>234</v>
      </c>
      <c r="M319" s="21">
        <f t="shared" si="57"/>
        <v>11232</v>
      </c>
      <c r="N319" s="11"/>
      <c r="O319" s="11"/>
      <c r="P319" s="11"/>
      <c r="Q319" s="11"/>
      <c r="R319" s="11"/>
      <c r="S319" s="11"/>
      <c r="T319" s="11"/>
    </row>
    <row r="320" ht="18" customHeight="1" spans="1:20">
      <c r="A320" s="12">
        <f>MAX(A$4:A319)+1</f>
        <v>141</v>
      </c>
      <c r="B320" s="11" t="s">
        <v>232</v>
      </c>
      <c r="C320" s="12" t="s">
        <v>36</v>
      </c>
      <c r="D320" s="13">
        <v>37438</v>
      </c>
      <c r="E320" s="44">
        <v>37438</v>
      </c>
      <c r="F320" s="14">
        <v>37469</v>
      </c>
      <c r="G320" s="14">
        <v>39325</v>
      </c>
      <c r="H320" s="15" t="s">
        <v>46</v>
      </c>
      <c r="I320" s="11">
        <v>5</v>
      </c>
      <c r="J320" s="11">
        <v>61</v>
      </c>
      <c r="K320" s="11">
        <f t="shared" ref="K320:K324" si="66">SUM(J320:J941)-SUM(K321:K941)</f>
        <v>160</v>
      </c>
      <c r="L320" s="21">
        <v>150</v>
      </c>
      <c r="M320" s="21">
        <f t="shared" si="57"/>
        <v>9150</v>
      </c>
      <c r="N320" s="11">
        <f t="shared" ref="N320:N324" si="67">SUM(M320:M941)-SUM(N321:N941)</f>
        <v>29052</v>
      </c>
      <c r="O320" s="135" t="s">
        <v>751</v>
      </c>
      <c r="P320" s="11" t="s">
        <v>331</v>
      </c>
      <c r="Q320" s="135" t="s">
        <v>752</v>
      </c>
      <c r="R320" s="11" t="s">
        <v>394</v>
      </c>
      <c r="S320" s="11" t="s">
        <v>398</v>
      </c>
      <c r="T320" s="11" t="s">
        <v>396</v>
      </c>
    </row>
    <row r="321" ht="18" customHeight="1" spans="1:20">
      <c r="A321" s="16"/>
      <c r="B321" s="11"/>
      <c r="C321" s="16"/>
      <c r="D321" s="11"/>
      <c r="E321" s="45"/>
      <c r="F321" s="14">
        <v>39326</v>
      </c>
      <c r="G321" s="14">
        <v>40877</v>
      </c>
      <c r="H321" s="15" t="s">
        <v>20</v>
      </c>
      <c r="I321" s="11">
        <v>4</v>
      </c>
      <c r="J321" s="11">
        <v>51</v>
      </c>
      <c r="K321" s="11"/>
      <c r="L321" s="21">
        <v>170</v>
      </c>
      <c r="M321" s="21">
        <f t="shared" si="57"/>
        <v>8670</v>
      </c>
      <c r="N321" s="11"/>
      <c r="O321" s="11"/>
      <c r="P321" s="11"/>
      <c r="Q321" s="11"/>
      <c r="R321" s="11"/>
      <c r="S321" s="11"/>
      <c r="T321" s="11"/>
    </row>
    <row r="322" ht="18" customHeight="1" spans="1:20">
      <c r="A322" s="18"/>
      <c r="B322" s="11"/>
      <c r="C322" s="16"/>
      <c r="D322" s="11"/>
      <c r="E322" s="45"/>
      <c r="F322" s="14">
        <v>40909</v>
      </c>
      <c r="G322" s="14">
        <v>42369</v>
      </c>
      <c r="H322" s="15" t="s">
        <v>20</v>
      </c>
      <c r="I322" s="11">
        <v>3</v>
      </c>
      <c r="J322" s="11">
        <v>48</v>
      </c>
      <c r="K322" s="11"/>
      <c r="L322" s="21">
        <v>234</v>
      </c>
      <c r="M322" s="21">
        <f t="shared" si="57"/>
        <v>11232</v>
      </c>
      <c r="N322" s="11"/>
      <c r="O322" s="11"/>
      <c r="P322" s="11"/>
      <c r="Q322" s="11"/>
      <c r="R322" s="11"/>
      <c r="S322" s="11"/>
      <c r="T322" s="11"/>
    </row>
    <row r="323" ht="18" customHeight="1" spans="1:20">
      <c r="A323" s="11">
        <f>MAX(A$4:A322)+1</f>
        <v>142</v>
      </c>
      <c r="B323" s="11" t="s">
        <v>233</v>
      </c>
      <c r="C323" s="16"/>
      <c r="D323" s="13">
        <v>37438</v>
      </c>
      <c r="E323" s="14">
        <v>41275</v>
      </c>
      <c r="F323" s="14">
        <v>41306</v>
      </c>
      <c r="G323" s="14">
        <v>42369</v>
      </c>
      <c r="H323" s="15" t="s">
        <v>20</v>
      </c>
      <c r="I323" s="11">
        <v>2</v>
      </c>
      <c r="J323" s="11">
        <v>35</v>
      </c>
      <c r="K323" s="11">
        <f t="shared" si="66"/>
        <v>35</v>
      </c>
      <c r="L323" s="21">
        <v>234</v>
      </c>
      <c r="M323" s="21">
        <f t="shared" si="57"/>
        <v>8190</v>
      </c>
      <c r="N323" s="11">
        <f t="shared" si="67"/>
        <v>8190</v>
      </c>
      <c r="O323" s="135" t="s">
        <v>753</v>
      </c>
      <c r="P323" s="11" t="s">
        <v>754</v>
      </c>
      <c r="Q323" s="135" t="s">
        <v>755</v>
      </c>
      <c r="R323" s="11" t="s">
        <v>405</v>
      </c>
      <c r="S323" s="11" t="s">
        <v>397</v>
      </c>
      <c r="T323" s="11" t="s">
        <v>396</v>
      </c>
    </row>
    <row r="324" ht="18" customHeight="1" spans="1:20">
      <c r="A324" s="12">
        <f>MAX(A$4:A323)+1</f>
        <v>143</v>
      </c>
      <c r="B324" s="11" t="s">
        <v>234</v>
      </c>
      <c r="C324" s="16"/>
      <c r="D324" s="13">
        <v>38565</v>
      </c>
      <c r="E324" s="14">
        <v>38565</v>
      </c>
      <c r="F324" s="14">
        <v>38596</v>
      </c>
      <c r="G324" s="14">
        <v>38960</v>
      </c>
      <c r="H324" s="15" t="s">
        <v>46</v>
      </c>
      <c r="I324" s="11">
        <v>0</v>
      </c>
      <c r="J324" s="11">
        <v>12</v>
      </c>
      <c r="K324" s="11">
        <f t="shared" si="66"/>
        <v>124</v>
      </c>
      <c r="L324" s="21">
        <v>150</v>
      </c>
      <c r="M324" s="21">
        <f t="shared" si="57"/>
        <v>1800</v>
      </c>
      <c r="N324" s="11">
        <f t="shared" si="67"/>
        <v>23912</v>
      </c>
      <c r="O324" s="135" t="s">
        <v>756</v>
      </c>
      <c r="P324" s="11" t="s">
        <v>757</v>
      </c>
      <c r="Q324" s="135" t="s">
        <v>758</v>
      </c>
      <c r="R324" s="11" t="s">
        <v>394</v>
      </c>
      <c r="S324" s="11" t="s">
        <v>397</v>
      </c>
      <c r="T324" s="11" t="s">
        <v>396</v>
      </c>
    </row>
    <row r="325" ht="18" customHeight="1" spans="1:20">
      <c r="A325" s="16"/>
      <c r="B325" s="11"/>
      <c r="C325" s="16"/>
      <c r="D325" s="11"/>
      <c r="E325" s="11"/>
      <c r="F325" s="14">
        <v>38961</v>
      </c>
      <c r="G325" s="14">
        <v>40908</v>
      </c>
      <c r="H325" s="15" t="s">
        <v>20</v>
      </c>
      <c r="I325" s="11">
        <v>5</v>
      </c>
      <c r="J325" s="11">
        <v>64</v>
      </c>
      <c r="K325" s="11"/>
      <c r="L325" s="21">
        <v>170</v>
      </c>
      <c r="M325" s="21">
        <f t="shared" ref="M325:M388" si="68">L325*J325</f>
        <v>10880</v>
      </c>
      <c r="N325" s="11"/>
      <c r="O325" s="11"/>
      <c r="P325" s="11"/>
      <c r="Q325" s="11"/>
      <c r="R325" s="11"/>
      <c r="S325" s="11"/>
      <c r="T325" s="11"/>
    </row>
    <row r="326" ht="18" customHeight="1" spans="1:20">
      <c r="A326" s="18"/>
      <c r="B326" s="11"/>
      <c r="C326" s="16"/>
      <c r="D326" s="11"/>
      <c r="E326" s="11"/>
      <c r="F326" s="14">
        <v>40909</v>
      </c>
      <c r="G326" s="14">
        <v>42369</v>
      </c>
      <c r="H326" s="15" t="s">
        <v>20</v>
      </c>
      <c r="I326" s="11">
        <v>3</v>
      </c>
      <c r="J326" s="11">
        <v>48</v>
      </c>
      <c r="K326" s="11"/>
      <c r="L326" s="21">
        <v>234</v>
      </c>
      <c r="M326" s="21">
        <f t="shared" si="68"/>
        <v>11232</v>
      </c>
      <c r="N326" s="11"/>
      <c r="O326" s="11"/>
      <c r="P326" s="11"/>
      <c r="Q326" s="11"/>
      <c r="R326" s="11"/>
      <c r="S326" s="11"/>
      <c r="T326" s="11"/>
    </row>
    <row r="327" ht="18" customHeight="1" spans="1:20">
      <c r="A327" s="12">
        <f>MAX(A$4:A326)+1</f>
        <v>144</v>
      </c>
      <c r="B327" s="11" t="s">
        <v>235</v>
      </c>
      <c r="C327" s="16"/>
      <c r="D327" s="13">
        <v>39600</v>
      </c>
      <c r="E327" s="14">
        <v>39600</v>
      </c>
      <c r="F327" s="14">
        <v>39630</v>
      </c>
      <c r="G327" s="14">
        <v>40451</v>
      </c>
      <c r="H327" s="15" t="s">
        <v>46</v>
      </c>
      <c r="I327" s="11">
        <v>2</v>
      </c>
      <c r="J327" s="11">
        <v>27</v>
      </c>
      <c r="K327" s="11">
        <f t="shared" ref="K327:K331" si="69">SUM(J327:J948)-SUM(K328:K948)</f>
        <v>90</v>
      </c>
      <c r="L327" s="21">
        <v>150</v>
      </c>
      <c r="M327" s="21">
        <f t="shared" si="68"/>
        <v>4050</v>
      </c>
      <c r="N327" s="11">
        <f t="shared" ref="N327:N331" si="70">SUM(M327:M948)-SUM(N328:N948)</f>
        <v>17832</v>
      </c>
      <c r="O327" s="135" t="s">
        <v>759</v>
      </c>
      <c r="P327" s="11" t="s">
        <v>760</v>
      </c>
      <c r="Q327" s="135" t="s">
        <v>761</v>
      </c>
      <c r="R327" s="11" t="s">
        <v>394</v>
      </c>
      <c r="S327" s="11" t="s">
        <v>397</v>
      </c>
      <c r="T327" s="11" t="s">
        <v>396</v>
      </c>
    </row>
    <row r="328" ht="18" customHeight="1" spans="1:20">
      <c r="A328" s="16"/>
      <c r="B328" s="11"/>
      <c r="C328" s="16"/>
      <c r="D328" s="11"/>
      <c r="E328" s="11"/>
      <c r="F328" s="41">
        <v>40452</v>
      </c>
      <c r="G328" s="14">
        <v>40908</v>
      </c>
      <c r="H328" s="15" t="s">
        <v>20</v>
      </c>
      <c r="I328" s="11">
        <v>1</v>
      </c>
      <c r="J328" s="11">
        <v>15</v>
      </c>
      <c r="K328" s="11"/>
      <c r="L328" s="21">
        <v>170</v>
      </c>
      <c r="M328" s="21">
        <f t="shared" si="68"/>
        <v>2550</v>
      </c>
      <c r="N328" s="11"/>
      <c r="O328" s="11"/>
      <c r="P328" s="11"/>
      <c r="Q328" s="11"/>
      <c r="R328" s="11"/>
      <c r="S328" s="11"/>
      <c r="T328" s="11"/>
    </row>
    <row r="329" ht="18" customHeight="1" spans="1:20">
      <c r="A329" s="18"/>
      <c r="B329" s="11"/>
      <c r="C329" s="16"/>
      <c r="D329" s="11"/>
      <c r="E329" s="11"/>
      <c r="F329" s="41">
        <v>40909</v>
      </c>
      <c r="G329" s="14">
        <v>42369</v>
      </c>
      <c r="H329" s="15" t="s">
        <v>20</v>
      </c>
      <c r="I329" s="11">
        <v>3</v>
      </c>
      <c r="J329" s="11">
        <v>48</v>
      </c>
      <c r="K329" s="11"/>
      <c r="L329" s="21">
        <v>234</v>
      </c>
      <c r="M329" s="21">
        <f t="shared" si="68"/>
        <v>11232</v>
      </c>
      <c r="N329" s="11"/>
      <c r="O329" s="11"/>
      <c r="P329" s="11"/>
      <c r="Q329" s="11"/>
      <c r="R329" s="11"/>
      <c r="S329" s="11"/>
      <c r="T329" s="11"/>
    </row>
    <row r="330" ht="18" customHeight="1" spans="1:20">
      <c r="A330" s="11">
        <f>MAX(A$4:A329)+1</f>
        <v>145</v>
      </c>
      <c r="B330" s="11" t="s">
        <v>236</v>
      </c>
      <c r="C330" s="16"/>
      <c r="D330" s="13">
        <v>41091</v>
      </c>
      <c r="E330" s="14">
        <v>41091</v>
      </c>
      <c r="F330" s="14">
        <v>41122</v>
      </c>
      <c r="G330" s="14">
        <v>42369</v>
      </c>
      <c r="H330" s="15" t="s">
        <v>279</v>
      </c>
      <c r="I330" s="11">
        <v>3</v>
      </c>
      <c r="J330" s="11">
        <v>41</v>
      </c>
      <c r="K330" s="11">
        <f t="shared" si="69"/>
        <v>41</v>
      </c>
      <c r="L330" s="21">
        <v>207</v>
      </c>
      <c r="M330" s="21">
        <f t="shared" si="68"/>
        <v>8487</v>
      </c>
      <c r="N330" s="11">
        <f t="shared" si="70"/>
        <v>8487</v>
      </c>
      <c r="O330" s="135" t="s">
        <v>762</v>
      </c>
      <c r="P330" s="11" t="s">
        <v>763</v>
      </c>
      <c r="Q330" s="135" t="s">
        <v>764</v>
      </c>
      <c r="R330" s="11" t="s">
        <v>394</v>
      </c>
      <c r="S330" s="11" t="s">
        <v>398</v>
      </c>
      <c r="T330" s="11" t="s">
        <v>396</v>
      </c>
    </row>
    <row r="331" ht="18" customHeight="1" spans="1:20">
      <c r="A331" s="12">
        <f>MAX(A$4:A330)+1</f>
        <v>146</v>
      </c>
      <c r="B331" s="11" t="s">
        <v>237</v>
      </c>
      <c r="C331" s="16"/>
      <c r="D331" s="13">
        <v>37073</v>
      </c>
      <c r="E331" s="14">
        <v>37073</v>
      </c>
      <c r="F331" s="14">
        <v>37104</v>
      </c>
      <c r="G331" s="14">
        <v>38625</v>
      </c>
      <c r="H331" s="15" t="s">
        <v>32</v>
      </c>
      <c r="I331" s="11">
        <v>4</v>
      </c>
      <c r="J331" s="11">
        <v>50</v>
      </c>
      <c r="K331" s="11">
        <f t="shared" si="69"/>
        <v>173</v>
      </c>
      <c r="L331" s="21">
        <v>150</v>
      </c>
      <c r="M331" s="21">
        <f t="shared" si="68"/>
        <v>7500</v>
      </c>
      <c r="N331" s="11">
        <f t="shared" si="70"/>
        <v>31482</v>
      </c>
      <c r="O331" s="135" t="s">
        <v>765</v>
      </c>
      <c r="P331" s="11" t="s">
        <v>766</v>
      </c>
      <c r="Q331" s="135" t="s">
        <v>767</v>
      </c>
      <c r="R331" s="11" t="s">
        <v>394</v>
      </c>
      <c r="S331" s="11" t="s">
        <v>397</v>
      </c>
      <c r="T331" s="11" t="s">
        <v>396</v>
      </c>
    </row>
    <row r="332" ht="18" customHeight="1" spans="1:20">
      <c r="A332" s="16"/>
      <c r="B332" s="11"/>
      <c r="C332" s="16"/>
      <c r="D332" s="11"/>
      <c r="E332" s="11"/>
      <c r="F332" s="14">
        <v>38626</v>
      </c>
      <c r="G332" s="14">
        <v>40908</v>
      </c>
      <c r="H332" s="15" t="s">
        <v>33</v>
      </c>
      <c r="I332" s="11">
        <v>6</v>
      </c>
      <c r="J332" s="11">
        <v>75</v>
      </c>
      <c r="K332" s="11"/>
      <c r="L332" s="21">
        <v>170</v>
      </c>
      <c r="M332" s="21">
        <f t="shared" si="68"/>
        <v>12750</v>
      </c>
      <c r="N332" s="11"/>
      <c r="O332" s="11"/>
      <c r="P332" s="11"/>
      <c r="Q332" s="11"/>
      <c r="R332" s="11"/>
      <c r="S332" s="11"/>
      <c r="T332" s="11"/>
    </row>
    <row r="333" ht="18" customHeight="1" spans="1:20">
      <c r="A333" s="18"/>
      <c r="B333" s="11"/>
      <c r="C333" s="16"/>
      <c r="D333" s="11"/>
      <c r="E333" s="11"/>
      <c r="F333" s="14">
        <v>40909</v>
      </c>
      <c r="G333" s="14">
        <v>42369</v>
      </c>
      <c r="H333" s="15" t="s">
        <v>33</v>
      </c>
      <c r="I333" s="11">
        <v>3</v>
      </c>
      <c r="J333" s="11">
        <v>48</v>
      </c>
      <c r="K333" s="11"/>
      <c r="L333" s="21">
        <v>234</v>
      </c>
      <c r="M333" s="21">
        <f t="shared" si="68"/>
        <v>11232</v>
      </c>
      <c r="N333" s="11"/>
      <c r="O333" s="11"/>
      <c r="P333" s="11"/>
      <c r="Q333" s="11"/>
      <c r="R333" s="11"/>
      <c r="S333" s="11"/>
      <c r="T333" s="11"/>
    </row>
    <row r="334" ht="18" customHeight="1" spans="1:20">
      <c r="A334" s="11">
        <f>MAX(A$4:A333)+1</f>
        <v>147</v>
      </c>
      <c r="B334" s="11" t="s">
        <v>238</v>
      </c>
      <c r="C334" s="16"/>
      <c r="D334" s="13">
        <v>42186</v>
      </c>
      <c r="E334" s="14">
        <v>42186</v>
      </c>
      <c r="F334" s="14">
        <v>42217</v>
      </c>
      <c r="G334" s="14">
        <v>42369</v>
      </c>
      <c r="H334" s="15" t="s">
        <v>279</v>
      </c>
      <c r="I334" s="11">
        <v>0</v>
      </c>
      <c r="J334" s="11">
        <v>5</v>
      </c>
      <c r="K334" s="11">
        <f t="shared" ref="K334:K339" si="71">SUM(J334:J955)-SUM(K335:K955)</f>
        <v>5</v>
      </c>
      <c r="L334" s="21">
        <v>207</v>
      </c>
      <c r="M334" s="21">
        <f t="shared" si="68"/>
        <v>1035</v>
      </c>
      <c r="N334" s="11">
        <f t="shared" ref="N334:N339" si="72">SUM(M334:M955)-SUM(N335:N955)</f>
        <v>1035</v>
      </c>
      <c r="O334" s="135" t="s">
        <v>768</v>
      </c>
      <c r="P334" s="11" t="s">
        <v>396</v>
      </c>
      <c r="Q334" s="11" t="s">
        <v>396</v>
      </c>
      <c r="R334" s="11" t="s">
        <v>394</v>
      </c>
      <c r="S334" s="11" t="s">
        <v>396</v>
      </c>
      <c r="T334" s="11" t="s">
        <v>396</v>
      </c>
    </row>
    <row r="335" ht="18" customHeight="1" spans="1:20">
      <c r="A335" s="11">
        <f>MAX(A$4:A334)+1</f>
        <v>148</v>
      </c>
      <c r="B335" s="28" t="s">
        <v>769</v>
      </c>
      <c r="C335" s="16"/>
      <c r="D335" s="29">
        <v>38930</v>
      </c>
      <c r="E335" s="30">
        <v>38930</v>
      </c>
      <c r="F335" s="30">
        <v>38961</v>
      </c>
      <c r="G335" s="30">
        <v>39691</v>
      </c>
      <c r="H335" s="31" t="s">
        <v>46</v>
      </c>
      <c r="I335" s="28">
        <v>1</v>
      </c>
      <c r="J335" s="11">
        <v>24</v>
      </c>
      <c r="K335" s="28">
        <f t="shared" si="71"/>
        <v>112</v>
      </c>
      <c r="L335" s="32">
        <v>150</v>
      </c>
      <c r="M335" s="21">
        <f t="shared" si="68"/>
        <v>3600</v>
      </c>
      <c r="N335" s="33">
        <f t="shared" si="72"/>
        <v>21632</v>
      </c>
      <c r="O335" s="34" t="s">
        <v>770</v>
      </c>
      <c r="P335" s="34" t="s">
        <v>771</v>
      </c>
      <c r="Q335" s="34" t="s">
        <v>772</v>
      </c>
      <c r="R335" s="34" t="s">
        <v>527</v>
      </c>
      <c r="S335" s="34" t="s">
        <v>398</v>
      </c>
      <c r="T335" s="34" t="s">
        <v>528</v>
      </c>
    </row>
    <row r="336" ht="18" customHeight="1" spans="1:20">
      <c r="A336" s="11"/>
      <c r="B336" s="28"/>
      <c r="C336" s="16"/>
      <c r="D336" s="29"/>
      <c r="E336" s="30"/>
      <c r="F336" s="30">
        <v>39692</v>
      </c>
      <c r="G336" s="30">
        <v>40908</v>
      </c>
      <c r="H336" s="31" t="s">
        <v>20</v>
      </c>
      <c r="I336" s="28">
        <v>3</v>
      </c>
      <c r="J336" s="11">
        <v>40</v>
      </c>
      <c r="K336" s="28"/>
      <c r="L336" s="32">
        <v>170</v>
      </c>
      <c r="M336" s="21">
        <f t="shared" si="68"/>
        <v>6800</v>
      </c>
      <c r="N336" s="33"/>
      <c r="O336" s="35"/>
      <c r="P336" s="35"/>
      <c r="Q336" s="35"/>
      <c r="R336" s="35"/>
      <c r="S336" s="35"/>
      <c r="T336" s="35"/>
    </row>
    <row r="337" ht="18" customHeight="1" spans="1:20">
      <c r="A337" s="11"/>
      <c r="B337" s="28"/>
      <c r="C337" s="18"/>
      <c r="D337" s="29"/>
      <c r="E337" s="30"/>
      <c r="F337" s="30">
        <v>40909</v>
      </c>
      <c r="G337" s="30">
        <v>42369</v>
      </c>
      <c r="H337" s="31" t="s">
        <v>20</v>
      </c>
      <c r="I337" s="28">
        <v>3</v>
      </c>
      <c r="J337" s="11">
        <v>48</v>
      </c>
      <c r="K337" s="28"/>
      <c r="L337" s="32">
        <v>234</v>
      </c>
      <c r="M337" s="21">
        <f t="shared" si="68"/>
        <v>11232</v>
      </c>
      <c r="N337" s="33"/>
      <c r="O337" s="36"/>
      <c r="P337" s="36"/>
      <c r="Q337" s="36"/>
      <c r="R337" s="36"/>
      <c r="S337" s="36"/>
      <c r="T337" s="36"/>
    </row>
    <row r="338" ht="18" customHeight="1" spans="1:20">
      <c r="A338" s="11">
        <f>MAX(A$4:A337)+1</f>
        <v>149</v>
      </c>
      <c r="B338" s="11" t="s">
        <v>239</v>
      </c>
      <c r="C338" s="12" t="s">
        <v>240</v>
      </c>
      <c r="D338" s="14">
        <v>42186</v>
      </c>
      <c r="E338" s="14">
        <v>42186</v>
      </c>
      <c r="F338" s="14">
        <v>42217</v>
      </c>
      <c r="G338" s="14">
        <v>42369</v>
      </c>
      <c r="H338" s="15" t="s">
        <v>46</v>
      </c>
      <c r="I338" s="11">
        <v>0</v>
      </c>
      <c r="J338" s="11">
        <v>5</v>
      </c>
      <c r="K338" s="11">
        <f t="shared" si="71"/>
        <v>5</v>
      </c>
      <c r="L338" s="11">
        <v>207</v>
      </c>
      <c r="M338" s="21">
        <f t="shared" si="68"/>
        <v>1035</v>
      </c>
      <c r="N338" s="11">
        <f t="shared" si="72"/>
        <v>1035</v>
      </c>
      <c r="O338" s="135" t="s">
        <v>773</v>
      </c>
      <c r="P338" s="11" t="s">
        <v>396</v>
      </c>
      <c r="Q338" s="11" t="s">
        <v>396</v>
      </c>
      <c r="R338" s="11" t="s">
        <v>394</v>
      </c>
      <c r="S338" s="11" t="s">
        <v>396</v>
      </c>
      <c r="T338" s="11" t="s">
        <v>396</v>
      </c>
    </row>
    <row r="339" ht="18" customHeight="1" spans="1:20">
      <c r="A339" s="12">
        <f>MAX(A$4:A338)+1</f>
        <v>150</v>
      </c>
      <c r="B339" s="11" t="s">
        <v>241</v>
      </c>
      <c r="C339" s="16"/>
      <c r="D339" s="14">
        <v>41091</v>
      </c>
      <c r="E339" s="14">
        <v>41091</v>
      </c>
      <c r="F339" s="14">
        <v>41122</v>
      </c>
      <c r="G339" s="14">
        <v>41973</v>
      </c>
      <c r="H339" s="15" t="s">
        <v>46</v>
      </c>
      <c r="I339" s="11">
        <v>2</v>
      </c>
      <c r="J339" s="11">
        <v>28</v>
      </c>
      <c r="K339" s="11">
        <f t="shared" si="71"/>
        <v>41</v>
      </c>
      <c r="L339" s="11">
        <v>207</v>
      </c>
      <c r="M339" s="21">
        <f t="shared" si="68"/>
        <v>5796</v>
      </c>
      <c r="N339" s="11">
        <f t="shared" si="72"/>
        <v>8838</v>
      </c>
      <c r="O339" s="135" t="s">
        <v>774</v>
      </c>
      <c r="P339" s="11" t="s">
        <v>775</v>
      </c>
      <c r="Q339" s="135" t="s">
        <v>776</v>
      </c>
      <c r="R339" s="11" t="s">
        <v>394</v>
      </c>
      <c r="S339" s="11" t="s">
        <v>398</v>
      </c>
      <c r="T339" s="11" t="s">
        <v>396</v>
      </c>
    </row>
    <row r="340" ht="18" customHeight="1" spans="1:20">
      <c r="A340" s="18"/>
      <c r="B340" s="11"/>
      <c r="C340" s="16"/>
      <c r="D340" s="14"/>
      <c r="E340" s="14"/>
      <c r="F340" s="14">
        <v>41974</v>
      </c>
      <c r="G340" s="14">
        <v>42369</v>
      </c>
      <c r="H340" s="15" t="s">
        <v>20</v>
      </c>
      <c r="I340" s="11">
        <v>1</v>
      </c>
      <c r="J340" s="11">
        <v>13</v>
      </c>
      <c r="K340" s="11"/>
      <c r="L340" s="11">
        <v>234</v>
      </c>
      <c r="M340" s="21">
        <f t="shared" si="68"/>
        <v>3042</v>
      </c>
      <c r="N340" s="11"/>
      <c r="O340" s="11"/>
      <c r="P340" s="11"/>
      <c r="Q340" s="11"/>
      <c r="R340" s="11"/>
      <c r="S340" s="11"/>
      <c r="T340" s="11"/>
    </row>
    <row r="341" ht="18" customHeight="1" spans="1:20">
      <c r="A341" s="12">
        <f>MAX(A$4:A340)+1</f>
        <v>151</v>
      </c>
      <c r="B341" s="11" t="s">
        <v>242</v>
      </c>
      <c r="C341" s="16"/>
      <c r="D341" s="13">
        <v>41487</v>
      </c>
      <c r="E341" s="14">
        <v>41487</v>
      </c>
      <c r="F341" s="14">
        <v>41518</v>
      </c>
      <c r="G341" s="14">
        <v>42338</v>
      </c>
      <c r="H341" s="15" t="s">
        <v>46</v>
      </c>
      <c r="I341" s="11">
        <v>2</v>
      </c>
      <c r="J341" s="11">
        <v>27</v>
      </c>
      <c r="K341" s="11">
        <f t="shared" ref="K341:K344" si="73">SUM(J341:J962)-SUM(K342:K962)</f>
        <v>27</v>
      </c>
      <c r="L341" s="11">
        <v>207</v>
      </c>
      <c r="M341" s="21">
        <f t="shared" si="68"/>
        <v>5589</v>
      </c>
      <c r="N341" s="21">
        <f t="shared" ref="N341:N344" si="74">SUM(M341:M962)-SUM(N342:N962)</f>
        <v>5823</v>
      </c>
      <c r="O341" s="135" t="s">
        <v>777</v>
      </c>
      <c r="P341" s="11" t="s">
        <v>778</v>
      </c>
      <c r="Q341" s="135" t="s">
        <v>779</v>
      </c>
      <c r="R341" s="11" t="s">
        <v>394</v>
      </c>
      <c r="S341" s="11" t="s">
        <v>780</v>
      </c>
      <c r="T341" s="11" t="s">
        <v>396</v>
      </c>
    </row>
    <row r="342" ht="18" customHeight="1" spans="1:20">
      <c r="A342" s="18"/>
      <c r="B342" s="11"/>
      <c r="C342" s="16"/>
      <c r="D342" s="13"/>
      <c r="E342" s="14"/>
      <c r="F342" s="14">
        <v>42339</v>
      </c>
      <c r="G342" s="14">
        <v>42369</v>
      </c>
      <c r="H342" s="15" t="s">
        <v>20</v>
      </c>
      <c r="I342" s="11">
        <v>0</v>
      </c>
      <c r="J342" s="11">
        <v>1</v>
      </c>
      <c r="K342" s="11">
        <f t="shared" si="73"/>
        <v>1</v>
      </c>
      <c r="L342" s="11">
        <v>234</v>
      </c>
      <c r="M342" s="21">
        <f t="shared" si="68"/>
        <v>234</v>
      </c>
      <c r="N342" s="21"/>
      <c r="O342" s="11"/>
      <c r="P342" s="11"/>
      <c r="Q342" s="11"/>
      <c r="R342" s="11"/>
      <c r="S342" s="11"/>
      <c r="T342" s="11"/>
    </row>
    <row r="343" ht="18" customHeight="1" spans="1:20">
      <c r="A343" s="11">
        <f>MAX(A$4:A342)+1</f>
        <v>152</v>
      </c>
      <c r="B343" s="11" t="s">
        <v>243</v>
      </c>
      <c r="C343" s="18"/>
      <c r="D343" s="13">
        <v>42186</v>
      </c>
      <c r="E343" s="13">
        <v>42186</v>
      </c>
      <c r="F343" s="14">
        <v>42217</v>
      </c>
      <c r="G343" s="14">
        <v>42369</v>
      </c>
      <c r="H343" s="17" t="s">
        <v>46</v>
      </c>
      <c r="I343" s="11">
        <v>0</v>
      </c>
      <c r="J343" s="11">
        <v>5</v>
      </c>
      <c r="K343" s="11">
        <f t="shared" si="73"/>
        <v>5</v>
      </c>
      <c r="L343" s="11">
        <v>207</v>
      </c>
      <c r="M343" s="21">
        <f t="shared" si="68"/>
        <v>1035</v>
      </c>
      <c r="N343" s="11">
        <f t="shared" si="74"/>
        <v>1035</v>
      </c>
      <c r="O343" s="135" t="s">
        <v>781</v>
      </c>
      <c r="P343" s="11" t="s">
        <v>396</v>
      </c>
      <c r="Q343" s="11" t="s">
        <v>396</v>
      </c>
      <c r="R343" s="11" t="s">
        <v>394</v>
      </c>
      <c r="S343" s="11" t="s">
        <v>396</v>
      </c>
      <c r="T343" s="11" t="s">
        <v>396</v>
      </c>
    </row>
    <row r="344" ht="18" customHeight="1" spans="1:20">
      <c r="A344" s="12">
        <f>MAX(A$4:A343)+1</f>
        <v>153</v>
      </c>
      <c r="B344" s="11" t="s">
        <v>244</v>
      </c>
      <c r="C344" s="12" t="s">
        <v>240</v>
      </c>
      <c r="D344" s="13">
        <v>41091</v>
      </c>
      <c r="E344" s="14">
        <v>41091</v>
      </c>
      <c r="F344" s="14">
        <v>41122</v>
      </c>
      <c r="G344" s="14">
        <v>41547</v>
      </c>
      <c r="H344" s="17" t="s">
        <v>279</v>
      </c>
      <c r="I344" s="11">
        <v>1</v>
      </c>
      <c r="J344" s="11">
        <v>14</v>
      </c>
      <c r="K344" s="11">
        <f t="shared" si="73"/>
        <v>41</v>
      </c>
      <c r="L344" s="11">
        <v>207</v>
      </c>
      <c r="M344" s="21">
        <f t="shared" si="68"/>
        <v>2898</v>
      </c>
      <c r="N344" s="11">
        <f t="shared" si="74"/>
        <v>9216</v>
      </c>
      <c r="O344" s="135" t="s">
        <v>782</v>
      </c>
      <c r="P344" s="11" t="s">
        <v>615</v>
      </c>
      <c r="Q344" s="135" t="s">
        <v>783</v>
      </c>
      <c r="R344" s="11" t="s">
        <v>394</v>
      </c>
      <c r="S344" s="11" t="s">
        <v>398</v>
      </c>
      <c r="T344" s="11" t="s">
        <v>396</v>
      </c>
    </row>
    <row r="345" ht="18" customHeight="1" spans="1:20">
      <c r="A345" s="18"/>
      <c r="B345" s="11"/>
      <c r="C345" s="16"/>
      <c r="D345" s="13"/>
      <c r="E345" s="14"/>
      <c r="F345" s="14">
        <v>41548</v>
      </c>
      <c r="G345" s="14">
        <v>42369</v>
      </c>
      <c r="H345" s="17" t="s">
        <v>20</v>
      </c>
      <c r="I345" s="11">
        <v>2</v>
      </c>
      <c r="J345" s="11">
        <v>27</v>
      </c>
      <c r="K345" s="11"/>
      <c r="L345" s="11">
        <v>234</v>
      </c>
      <c r="M345" s="21">
        <f t="shared" si="68"/>
        <v>6318</v>
      </c>
      <c r="N345" s="11"/>
      <c r="O345" s="11"/>
      <c r="P345" s="11"/>
      <c r="Q345" s="11"/>
      <c r="R345" s="11"/>
      <c r="S345" s="11"/>
      <c r="T345" s="11"/>
    </row>
    <row r="346" ht="18" customHeight="1" spans="1:20">
      <c r="A346" s="12">
        <f>MAX(A$4:A345)+1</f>
        <v>154</v>
      </c>
      <c r="B346" s="11" t="s">
        <v>245</v>
      </c>
      <c r="C346" s="16"/>
      <c r="D346" s="13">
        <v>40391</v>
      </c>
      <c r="E346" s="14">
        <v>40391</v>
      </c>
      <c r="F346" s="14">
        <v>40422</v>
      </c>
      <c r="G346" s="14">
        <v>40908</v>
      </c>
      <c r="H346" s="17" t="s">
        <v>279</v>
      </c>
      <c r="I346" s="11">
        <v>1</v>
      </c>
      <c r="J346" s="11">
        <v>16</v>
      </c>
      <c r="K346" s="11">
        <f t="shared" ref="K346:K349" si="75">SUM(J346:J967)-SUM(K347:K967)</f>
        <v>27</v>
      </c>
      <c r="L346" s="11">
        <v>150</v>
      </c>
      <c r="M346" s="21">
        <f t="shared" si="68"/>
        <v>2400</v>
      </c>
      <c r="N346" s="11">
        <f t="shared" ref="N346:N349" si="76">SUM(M346:M967)-SUM(N347:N967)</f>
        <v>4677</v>
      </c>
      <c r="O346" s="11" t="s">
        <v>784</v>
      </c>
      <c r="P346" s="11" t="s">
        <v>246</v>
      </c>
      <c r="Q346" s="135" t="s">
        <v>785</v>
      </c>
      <c r="R346" s="11" t="s">
        <v>394</v>
      </c>
      <c r="S346" s="11" t="s">
        <v>398</v>
      </c>
      <c r="T346" s="11" t="s">
        <v>396</v>
      </c>
    </row>
    <row r="347" ht="18" customHeight="1" spans="1:20">
      <c r="A347" s="16"/>
      <c r="B347" s="11"/>
      <c r="C347" s="16"/>
      <c r="D347" s="13"/>
      <c r="E347" s="14"/>
      <c r="F347" s="14">
        <v>40909</v>
      </c>
      <c r="G347" s="14">
        <v>41243</v>
      </c>
      <c r="H347" s="17" t="s">
        <v>279</v>
      </c>
      <c r="I347" s="11">
        <v>0</v>
      </c>
      <c r="J347" s="11">
        <v>11</v>
      </c>
      <c r="K347" s="11"/>
      <c r="L347" s="11">
        <v>207</v>
      </c>
      <c r="M347" s="21">
        <f t="shared" si="68"/>
        <v>2277</v>
      </c>
      <c r="N347" s="11"/>
      <c r="O347" s="11"/>
      <c r="P347" s="11"/>
      <c r="Q347" s="11"/>
      <c r="R347" s="11"/>
      <c r="S347" s="11"/>
      <c r="T347" s="11"/>
    </row>
    <row r="348" ht="18" customHeight="1" spans="1:20">
      <c r="A348" s="18"/>
      <c r="B348" s="11"/>
      <c r="C348" s="16"/>
      <c r="D348" s="13"/>
      <c r="E348" s="14"/>
      <c r="F348" s="14">
        <v>41244</v>
      </c>
      <c r="G348" s="14">
        <v>42369</v>
      </c>
      <c r="H348" s="17" t="s">
        <v>20</v>
      </c>
      <c r="I348" s="11">
        <v>3</v>
      </c>
      <c r="J348" s="11">
        <v>37</v>
      </c>
      <c r="K348" s="11">
        <f t="shared" si="75"/>
        <v>37</v>
      </c>
      <c r="L348" s="11">
        <v>234</v>
      </c>
      <c r="M348" s="21">
        <f t="shared" si="68"/>
        <v>8658</v>
      </c>
      <c r="N348" s="11">
        <f t="shared" si="76"/>
        <v>8658</v>
      </c>
      <c r="O348" s="11"/>
      <c r="P348" s="11"/>
      <c r="Q348" s="11"/>
      <c r="R348" s="11"/>
      <c r="S348" s="11"/>
      <c r="T348" s="11"/>
    </row>
    <row r="349" ht="18" customHeight="1" spans="1:20">
      <c r="A349" s="12">
        <f>MAX(A$4:A348)+1</f>
        <v>155</v>
      </c>
      <c r="B349" s="11" t="s">
        <v>246</v>
      </c>
      <c r="C349" s="16"/>
      <c r="D349" s="13">
        <v>40725</v>
      </c>
      <c r="E349" s="13">
        <v>40725</v>
      </c>
      <c r="F349" s="14">
        <v>40756</v>
      </c>
      <c r="G349" s="14">
        <v>40908</v>
      </c>
      <c r="H349" s="15" t="s">
        <v>279</v>
      </c>
      <c r="I349" s="11">
        <v>0</v>
      </c>
      <c r="J349" s="11">
        <v>5</v>
      </c>
      <c r="K349" s="21">
        <f t="shared" si="75"/>
        <v>53</v>
      </c>
      <c r="L349" s="11">
        <v>150</v>
      </c>
      <c r="M349" s="21">
        <f t="shared" si="68"/>
        <v>750</v>
      </c>
      <c r="N349" s="11">
        <f t="shared" si="76"/>
        <v>11334</v>
      </c>
      <c r="O349" s="135" t="s">
        <v>785</v>
      </c>
      <c r="P349" s="11" t="s">
        <v>245</v>
      </c>
      <c r="Q349" s="11" t="s">
        <v>784</v>
      </c>
      <c r="R349" s="11" t="s">
        <v>394</v>
      </c>
      <c r="S349" s="11" t="s">
        <v>398</v>
      </c>
      <c r="T349" s="11" t="s">
        <v>396</v>
      </c>
    </row>
    <row r="350" ht="18" customHeight="1" spans="1:20">
      <c r="A350" s="16"/>
      <c r="B350" s="11"/>
      <c r="C350" s="16"/>
      <c r="D350" s="13"/>
      <c r="E350" s="13"/>
      <c r="F350" s="14">
        <v>40909</v>
      </c>
      <c r="G350" s="14">
        <v>41639</v>
      </c>
      <c r="H350" s="15" t="s">
        <v>279</v>
      </c>
      <c r="I350" s="11">
        <v>1</v>
      </c>
      <c r="J350" s="11">
        <v>24</v>
      </c>
      <c r="K350" s="21"/>
      <c r="L350" s="11">
        <v>207</v>
      </c>
      <c r="M350" s="21">
        <f t="shared" si="68"/>
        <v>4968</v>
      </c>
      <c r="N350" s="11"/>
      <c r="O350" s="11"/>
      <c r="P350" s="11"/>
      <c r="Q350" s="11"/>
      <c r="R350" s="11"/>
      <c r="S350" s="11"/>
      <c r="T350" s="11"/>
    </row>
    <row r="351" ht="18" customHeight="1" spans="1:20">
      <c r="A351" s="18"/>
      <c r="B351" s="11"/>
      <c r="C351" s="16"/>
      <c r="D351" s="13"/>
      <c r="E351" s="13"/>
      <c r="F351" s="14">
        <v>41640</v>
      </c>
      <c r="G351" s="14">
        <v>42369</v>
      </c>
      <c r="H351" s="15" t="s">
        <v>20</v>
      </c>
      <c r="I351" s="11">
        <v>1</v>
      </c>
      <c r="J351" s="11">
        <v>24</v>
      </c>
      <c r="K351" s="21"/>
      <c r="L351" s="11">
        <v>234</v>
      </c>
      <c r="M351" s="21">
        <f t="shared" si="68"/>
        <v>5616</v>
      </c>
      <c r="N351" s="11"/>
      <c r="O351" s="11"/>
      <c r="P351" s="11"/>
      <c r="Q351" s="11"/>
      <c r="R351" s="11"/>
      <c r="S351" s="11"/>
      <c r="T351" s="11"/>
    </row>
    <row r="352" ht="18" customHeight="1" spans="1:20">
      <c r="A352" s="11">
        <f>MAX(A$4:A351)+1</f>
        <v>156</v>
      </c>
      <c r="B352" s="11" t="s">
        <v>247</v>
      </c>
      <c r="C352" s="16"/>
      <c r="D352" s="13">
        <v>41456</v>
      </c>
      <c r="E352" s="14">
        <v>41456</v>
      </c>
      <c r="F352" s="14">
        <v>41487</v>
      </c>
      <c r="G352" s="14" t="s">
        <v>435</v>
      </c>
      <c r="H352" s="15" t="s">
        <v>786</v>
      </c>
      <c r="I352" s="11">
        <v>2</v>
      </c>
      <c r="J352" s="11">
        <v>28</v>
      </c>
      <c r="K352" s="11">
        <f t="shared" ref="K352:K354" si="77">SUM(J352:J973)-SUM(K353:K973)</f>
        <v>28</v>
      </c>
      <c r="L352" s="11">
        <v>207</v>
      </c>
      <c r="M352" s="21">
        <f t="shared" si="68"/>
        <v>5796</v>
      </c>
      <c r="N352" s="21">
        <f t="shared" ref="N352:N354" si="78">SUM(M352:M973)-SUM(N353:N973)</f>
        <v>5796</v>
      </c>
      <c r="O352" s="135" t="s">
        <v>787</v>
      </c>
      <c r="P352" s="11" t="s">
        <v>253</v>
      </c>
      <c r="Q352" s="135" t="s">
        <v>788</v>
      </c>
      <c r="R352" s="11" t="s">
        <v>394</v>
      </c>
      <c r="S352" s="11" t="s">
        <v>398</v>
      </c>
      <c r="T352" s="11" t="s">
        <v>396</v>
      </c>
    </row>
    <row r="353" ht="18" customHeight="1" spans="1:20">
      <c r="A353" s="11"/>
      <c r="B353" s="11"/>
      <c r="C353" s="16"/>
      <c r="D353" s="13"/>
      <c r="E353" s="14"/>
      <c r="F353" s="14">
        <v>42339</v>
      </c>
      <c r="G353" s="14">
        <v>42369</v>
      </c>
      <c r="H353" s="15" t="s">
        <v>20</v>
      </c>
      <c r="I353" s="11">
        <v>0</v>
      </c>
      <c r="J353" s="11">
        <v>1</v>
      </c>
      <c r="K353" s="11">
        <f t="shared" si="77"/>
        <v>1</v>
      </c>
      <c r="L353" s="11">
        <v>234</v>
      </c>
      <c r="M353" s="21">
        <f t="shared" si="68"/>
        <v>234</v>
      </c>
      <c r="N353" s="21">
        <f t="shared" si="78"/>
        <v>234</v>
      </c>
      <c r="O353" s="11"/>
      <c r="P353" s="11"/>
      <c r="Q353" s="11"/>
      <c r="R353" s="11"/>
      <c r="S353" s="11"/>
      <c r="T353" s="11"/>
    </row>
    <row r="354" ht="18" customHeight="1" spans="1:20">
      <c r="A354" s="11">
        <f>MAX(A$4:A353)+1</f>
        <v>157</v>
      </c>
      <c r="B354" s="11" t="s">
        <v>249</v>
      </c>
      <c r="C354" s="16"/>
      <c r="D354" s="13">
        <v>37834</v>
      </c>
      <c r="E354" s="14">
        <v>37834</v>
      </c>
      <c r="F354" s="14">
        <v>37865</v>
      </c>
      <c r="G354" s="14">
        <v>40056</v>
      </c>
      <c r="H354" s="15" t="s">
        <v>32</v>
      </c>
      <c r="I354" s="11">
        <v>5</v>
      </c>
      <c r="J354" s="11">
        <v>72</v>
      </c>
      <c r="K354" s="11">
        <f t="shared" si="77"/>
        <v>148</v>
      </c>
      <c r="L354" s="11">
        <v>150</v>
      </c>
      <c r="M354" s="21">
        <f t="shared" si="68"/>
        <v>10800</v>
      </c>
      <c r="N354" s="11">
        <f t="shared" si="78"/>
        <v>26792</v>
      </c>
      <c r="O354" s="135" t="s">
        <v>789</v>
      </c>
      <c r="P354" s="11" t="s">
        <v>251</v>
      </c>
      <c r="Q354" s="135" t="s">
        <v>790</v>
      </c>
      <c r="R354" s="11" t="s">
        <v>394</v>
      </c>
      <c r="S354" s="11" t="s">
        <v>398</v>
      </c>
      <c r="T354" s="11" t="s">
        <v>396</v>
      </c>
    </row>
    <row r="355" ht="18" customHeight="1" spans="1:20">
      <c r="A355" s="11"/>
      <c r="B355" s="11"/>
      <c r="C355" s="16"/>
      <c r="D355" s="13"/>
      <c r="E355" s="14"/>
      <c r="F355" s="14">
        <v>40057</v>
      </c>
      <c r="G355" s="14">
        <v>40908</v>
      </c>
      <c r="H355" s="15" t="s">
        <v>33</v>
      </c>
      <c r="I355" s="11">
        <v>2</v>
      </c>
      <c r="J355" s="11">
        <v>28</v>
      </c>
      <c r="K355" s="11"/>
      <c r="L355" s="11">
        <v>170</v>
      </c>
      <c r="M355" s="21">
        <f t="shared" si="68"/>
        <v>4760</v>
      </c>
      <c r="N355" s="11"/>
      <c r="O355" s="11"/>
      <c r="P355" s="11"/>
      <c r="Q355" s="11"/>
      <c r="R355" s="11"/>
      <c r="S355" s="11"/>
      <c r="T355" s="11"/>
    </row>
    <row r="356" ht="18" customHeight="1" spans="1:20">
      <c r="A356" s="11"/>
      <c r="B356" s="11"/>
      <c r="C356" s="16"/>
      <c r="D356" s="13"/>
      <c r="E356" s="14"/>
      <c r="F356" s="14">
        <v>40909</v>
      </c>
      <c r="G356" s="14">
        <v>42369</v>
      </c>
      <c r="H356" s="15" t="s">
        <v>33</v>
      </c>
      <c r="I356" s="11">
        <v>3</v>
      </c>
      <c r="J356" s="11">
        <v>48</v>
      </c>
      <c r="K356" s="11"/>
      <c r="L356" s="11">
        <v>234</v>
      </c>
      <c r="M356" s="21">
        <f t="shared" si="68"/>
        <v>11232</v>
      </c>
      <c r="N356" s="11"/>
      <c r="O356" s="11"/>
      <c r="P356" s="11"/>
      <c r="Q356" s="11"/>
      <c r="R356" s="11"/>
      <c r="S356" s="11"/>
      <c r="T356" s="11"/>
    </row>
    <row r="357" ht="18" customHeight="1" spans="1:20">
      <c r="A357" s="11">
        <f>MAX(A$4:A356)+1</f>
        <v>158</v>
      </c>
      <c r="B357" s="11" t="s">
        <v>250</v>
      </c>
      <c r="C357" s="16"/>
      <c r="D357" s="13">
        <v>39995</v>
      </c>
      <c r="E357" s="14">
        <v>41456</v>
      </c>
      <c r="F357" s="14">
        <v>41487</v>
      </c>
      <c r="G357" s="14">
        <v>42369</v>
      </c>
      <c r="H357" s="15" t="s">
        <v>20</v>
      </c>
      <c r="I357" s="11">
        <v>2</v>
      </c>
      <c r="J357" s="11">
        <v>29</v>
      </c>
      <c r="K357" s="11">
        <f t="shared" ref="K357:K361" si="79">SUM(J357:J978)-SUM(K358:K978)</f>
        <v>29</v>
      </c>
      <c r="L357" s="11">
        <v>234</v>
      </c>
      <c r="M357" s="21">
        <f t="shared" si="68"/>
        <v>6786</v>
      </c>
      <c r="N357" s="11">
        <f t="shared" ref="N357:N361" si="80">SUM(M357:M978)-SUM(N358:N978)</f>
        <v>6786</v>
      </c>
      <c r="O357" s="135" t="s">
        <v>791</v>
      </c>
      <c r="P357" s="11" t="s">
        <v>284</v>
      </c>
      <c r="Q357" s="135" t="s">
        <v>792</v>
      </c>
      <c r="R357" s="11" t="s">
        <v>405</v>
      </c>
      <c r="S357" s="11" t="s">
        <v>398</v>
      </c>
      <c r="T357" s="11" t="s">
        <v>396</v>
      </c>
    </row>
    <row r="358" ht="18" customHeight="1" spans="1:20">
      <c r="A358" s="11">
        <f>MAX(A$4:A357)+1</f>
        <v>159</v>
      </c>
      <c r="B358" s="11" t="s">
        <v>251</v>
      </c>
      <c r="C358" s="16"/>
      <c r="D358" s="13">
        <v>37834</v>
      </c>
      <c r="E358" s="14">
        <v>37834</v>
      </c>
      <c r="F358" s="41">
        <v>37865</v>
      </c>
      <c r="G358" s="14">
        <v>39325</v>
      </c>
      <c r="H358" s="15" t="s">
        <v>279</v>
      </c>
      <c r="I358" s="11">
        <v>3</v>
      </c>
      <c r="J358" s="11">
        <v>48</v>
      </c>
      <c r="K358" s="11">
        <f t="shared" si="79"/>
        <v>148</v>
      </c>
      <c r="L358" s="11">
        <v>150</v>
      </c>
      <c r="M358" s="21">
        <f t="shared" si="68"/>
        <v>7200</v>
      </c>
      <c r="N358" s="11">
        <f t="shared" si="80"/>
        <v>27272</v>
      </c>
      <c r="O358" s="135" t="s">
        <v>790</v>
      </c>
      <c r="P358" s="11" t="s">
        <v>249</v>
      </c>
      <c r="Q358" s="135" t="s">
        <v>789</v>
      </c>
      <c r="R358" s="11" t="s">
        <v>394</v>
      </c>
      <c r="S358" s="11" t="s">
        <v>398</v>
      </c>
      <c r="T358" s="11" t="s">
        <v>396</v>
      </c>
    </row>
    <row r="359" ht="18" customHeight="1" spans="1:20">
      <c r="A359" s="11"/>
      <c r="B359" s="11"/>
      <c r="C359" s="16"/>
      <c r="D359" s="13"/>
      <c r="E359" s="14"/>
      <c r="F359" s="14">
        <v>39326</v>
      </c>
      <c r="G359" s="14">
        <v>40908</v>
      </c>
      <c r="H359" s="15" t="s">
        <v>39</v>
      </c>
      <c r="I359" s="11">
        <v>4</v>
      </c>
      <c r="J359" s="11">
        <v>52</v>
      </c>
      <c r="K359" s="11"/>
      <c r="L359" s="11">
        <v>170</v>
      </c>
      <c r="M359" s="21">
        <f t="shared" si="68"/>
        <v>8840</v>
      </c>
      <c r="N359" s="11"/>
      <c r="O359" s="11"/>
      <c r="P359" s="11"/>
      <c r="Q359" s="11"/>
      <c r="R359" s="11"/>
      <c r="S359" s="11"/>
      <c r="T359" s="11"/>
    </row>
    <row r="360" ht="18" customHeight="1" spans="1:20">
      <c r="A360" s="11"/>
      <c r="B360" s="11"/>
      <c r="C360" s="16"/>
      <c r="D360" s="13"/>
      <c r="E360" s="14"/>
      <c r="F360" s="14">
        <v>40909</v>
      </c>
      <c r="G360" s="14">
        <v>42369</v>
      </c>
      <c r="H360" s="15" t="s">
        <v>39</v>
      </c>
      <c r="I360" s="11">
        <v>3</v>
      </c>
      <c r="J360" s="11">
        <v>48</v>
      </c>
      <c r="K360" s="11"/>
      <c r="L360" s="11">
        <v>234</v>
      </c>
      <c r="M360" s="21">
        <f t="shared" si="68"/>
        <v>11232</v>
      </c>
      <c r="N360" s="11"/>
      <c r="O360" s="11"/>
      <c r="P360" s="11"/>
      <c r="Q360" s="11"/>
      <c r="R360" s="11"/>
      <c r="S360" s="11"/>
      <c r="T360" s="11"/>
    </row>
    <row r="361" ht="18" customHeight="1" spans="1:20">
      <c r="A361" s="11">
        <f>MAX(A$4:A360)+1</f>
        <v>160</v>
      </c>
      <c r="B361" s="11" t="s">
        <v>252</v>
      </c>
      <c r="C361" s="16"/>
      <c r="D361" s="13">
        <v>39965</v>
      </c>
      <c r="E361" s="14">
        <v>39965</v>
      </c>
      <c r="F361" s="14">
        <v>39995</v>
      </c>
      <c r="G361" s="14">
        <v>40816</v>
      </c>
      <c r="H361" s="15" t="s">
        <v>279</v>
      </c>
      <c r="I361" s="11">
        <v>2</v>
      </c>
      <c r="J361" s="11">
        <v>27</v>
      </c>
      <c r="K361" s="11">
        <f t="shared" si="79"/>
        <v>78</v>
      </c>
      <c r="L361" s="11">
        <v>150</v>
      </c>
      <c r="M361" s="21">
        <f t="shared" si="68"/>
        <v>4050</v>
      </c>
      <c r="N361" s="11">
        <f t="shared" si="80"/>
        <v>15792</v>
      </c>
      <c r="O361" s="135" t="s">
        <v>739</v>
      </c>
      <c r="P361" s="11" t="s">
        <v>226</v>
      </c>
      <c r="Q361" s="135" t="s">
        <v>738</v>
      </c>
      <c r="R361" s="11" t="s">
        <v>394</v>
      </c>
      <c r="S361" s="11" t="s">
        <v>398</v>
      </c>
      <c r="T361" s="11" t="s">
        <v>396</v>
      </c>
    </row>
    <row r="362" ht="18" customHeight="1" spans="1:20">
      <c r="A362" s="11"/>
      <c r="B362" s="11"/>
      <c r="C362" s="16"/>
      <c r="D362" s="13"/>
      <c r="E362" s="14"/>
      <c r="F362" s="14">
        <v>40817</v>
      </c>
      <c r="G362" s="14">
        <v>40908</v>
      </c>
      <c r="H362" s="15" t="s">
        <v>20</v>
      </c>
      <c r="I362" s="11">
        <v>0</v>
      </c>
      <c r="J362" s="11">
        <v>3</v>
      </c>
      <c r="K362" s="11"/>
      <c r="L362" s="11">
        <v>170</v>
      </c>
      <c r="M362" s="21">
        <f t="shared" si="68"/>
        <v>510</v>
      </c>
      <c r="N362" s="11"/>
      <c r="O362" s="11"/>
      <c r="P362" s="11"/>
      <c r="Q362" s="11"/>
      <c r="R362" s="11"/>
      <c r="S362" s="11"/>
      <c r="T362" s="11"/>
    </row>
    <row r="363" ht="18" customHeight="1" spans="1:20">
      <c r="A363" s="11"/>
      <c r="B363" s="11"/>
      <c r="C363" s="16"/>
      <c r="D363" s="13"/>
      <c r="E363" s="14"/>
      <c r="F363" s="14">
        <v>40909</v>
      </c>
      <c r="G363" s="41">
        <v>42369</v>
      </c>
      <c r="H363" s="15" t="s">
        <v>20</v>
      </c>
      <c r="I363" s="11">
        <v>3</v>
      </c>
      <c r="J363" s="11">
        <v>48</v>
      </c>
      <c r="K363" s="11"/>
      <c r="L363" s="11">
        <v>234</v>
      </c>
      <c r="M363" s="21">
        <f t="shared" si="68"/>
        <v>11232</v>
      </c>
      <c r="N363" s="11"/>
      <c r="O363" s="11"/>
      <c r="P363" s="11"/>
      <c r="Q363" s="11"/>
      <c r="R363" s="11"/>
      <c r="S363" s="11"/>
      <c r="T363" s="11"/>
    </row>
    <row r="364" ht="18" customHeight="1" spans="1:20">
      <c r="A364" s="11">
        <f>MAX(A$4:A363)+1</f>
        <v>161</v>
      </c>
      <c r="B364" s="11" t="s">
        <v>253</v>
      </c>
      <c r="C364" s="16"/>
      <c r="D364" s="13">
        <v>42186</v>
      </c>
      <c r="E364" s="14">
        <v>42186</v>
      </c>
      <c r="F364" s="14">
        <v>42217</v>
      </c>
      <c r="G364" s="14">
        <v>42369</v>
      </c>
      <c r="H364" s="15" t="s">
        <v>279</v>
      </c>
      <c r="I364" s="11">
        <v>0</v>
      </c>
      <c r="J364" s="11">
        <v>5</v>
      </c>
      <c r="K364" s="11">
        <f t="shared" ref="K364:K366" si="81">SUM(J364:J985)-SUM(K365:K985)</f>
        <v>5</v>
      </c>
      <c r="L364" s="11">
        <v>207</v>
      </c>
      <c r="M364" s="21">
        <f t="shared" si="68"/>
        <v>1035</v>
      </c>
      <c r="N364" s="11">
        <f t="shared" ref="N364:N366" si="82">SUM(M364:M985)-SUM(N365:N985)</f>
        <v>1035</v>
      </c>
      <c r="O364" s="135" t="s">
        <v>788</v>
      </c>
      <c r="P364" s="11" t="s">
        <v>247</v>
      </c>
      <c r="Q364" s="135" t="s">
        <v>787</v>
      </c>
      <c r="R364" s="11" t="s">
        <v>394</v>
      </c>
      <c r="S364" s="11" t="s">
        <v>398</v>
      </c>
      <c r="T364" s="11" t="s">
        <v>396</v>
      </c>
    </row>
    <row r="365" ht="18" customHeight="1" spans="1:20">
      <c r="A365" s="11">
        <f>MAX(A$4:A364)+1</f>
        <v>162</v>
      </c>
      <c r="B365" s="11" t="s">
        <v>254</v>
      </c>
      <c r="C365" s="18"/>
      <c r="D365" s="13">
        <v>41821</v>
      </c>
      <c r="E365" s="14">
        <v>41821</v>
      </c>
      <c r="F365" s="14">
        <v>41852</v>
      </c>
      <c r="G365" s="14">
        <v>42369</v>
      </c>
      <c r="H365" s="15" t="s">
        <v>279</v>
      </c>
      <c r="I365" s="11">
        <v>1</v>
      </c>
      <c r="J365" s="11">
        <v>17</v>
      </c>
      <c r="K365" s="11">
        <f t="shared" si="81"/>
        <v>17</v>
      </c>
      <c r="L365" s="11">
        <v>207</v>
      </c>
      <c r="M365" s="21">
        <f t="shared" si="68"/>
        <v>3519</v>
      </c>
      <c r="N365" s="11">
        <f t="shared" si="82"/>
        <v>3519</v>
      </c>
      <c r="O365" s="135" t="s">
        <v>793</v>
      </c>
      <c r="P365" s="11" t="s">
        <v>794</v>
      </c>
      <c r="Q365" s="135" t="s">
        <v>795</v>
      </c>
      <c r="R365" s="11" t="s">
        <v>394</v>
      </c>
      <c r="S365" s="11" t="s">
        <v>796</v>
      </c>
      <c r="T365" s="11" t="s">
        <v>396</v>
      </c>
    </row>
    <row r="366" ht="18" customHeight="1" spans="1:20">
      <c r="A366" s="11">
        <f>MAX(A$4:A365)+1</f>
        <v>163</v>
      </c>
      <c r="B366" s="11" t="s">
        <v>255</v>
      </c>
      <c r="C366" s="11" t="s">
        <v>240</v>
      </c>
      <c r="D366" s="13">
        <v>37865</v>
      </c>
      <c r="E366" s="14">
        <v>37865</v>
      </c>
      <c r="F366" s="14">
        <v>37895</v>
      </c>
      <c r="G366" s="14">
        <v>40908</v>
      </c>
      <c r="H366" s="15" t="s">
        <v>279</v>
      </c>
      <c r="I366" s="11">
        <v>8</v>
      </c>
      <c r="J366" s="11">
        <v>99</v>
      </c>
      <c r="K366" s="11">
        <f t="shared" si="81"/>
        <v>147</v>
      </c>
      <c r="L366" s="11">
        <v>150</v>
      </c>
      <c r="M366" s="21">
        <f t="shared" si="68"/>
        <v>14850</v>
      </c>
      <c r="N366" s="11">
        <f t="shared" si="82"/>
        <v>25191</v>
      </c>
      <c r="O366" s="135" t="s">
        <v>797</v>
      </c>
      <c r="P366" s="11" t="s">
        <v>328</v>
      </c>
      <c r="Q366" s="135" t="s">
        <v>798</v>
      </c>
      <c r="R366" s="11" t="s">
        <v>394</v>
      </c>
      <c r="S366" s="11" t="s">
        <v>398</v>
      </c>
      <c r="T366" s="11" t="s">
        <v>396</v>
      </c>
    </row>
    <row r="367" ht="18" customHeight="1" spans="1:20">
      <c r="A367" s="11"/>
      <c r="B367" s="11"/>
      <c r="C367" s="11"/>
      <c r="D367" s="13"/>
      <c r="E367" s="14"/>
      <c r="F367" s="14">
        <v>40909</v>
      </c>
      <c r="G367" s="14">
        <v>41912</v>
      </c>
      <c r="H367" s="15" t="s">
        <v>279</v>
      </c>
      <c r="I367" s="11">
        <v>2</v>
      </c>
      <c r="J367" s="11">
        <v>33</v>
      </c>
      <c r="K367" s="11"/>
      <c r="L367" s="11">
        <v>207</v>
      </c>
      <c r="M367" s="21">
        <f t="shared" si="68"/>
        <v>6831</v>
      </c>
      <c r="N367" s="11"/>
      <c r="O367" s="11"/>
      <c r="P367" s="11"/>
      <c r="Q367" s="11"/>
      <c r="R367" s="11"/>
      <c r="S367" s="11"/>
      <c r="T367" s="11"/>
    </row>
    <row r="368" ht="18" customHeight="1" spans="1:20">
      <c r="A368" s="11"/>
      <c r="B368" s="11"/>
      <c r="C368" s="11"/>
      <c r="D368" s="13"/>
      <c r="E368" s="14"/>
      <c r="F368" s="14">
        <v>41913</v>
      </c>
      <c r="G368" s="14">
        <v>42369</v>
      </c>
      <c r="H368" s="15" t="s">
        <v>33</v>
      </c>
      <c r="I368" s="11">
        <v>1</v>
      </c>
      <c r="J368" s="11">
        <v>15</v>
      </c>
      <c r="K368" s="11"/>
      <c r="L368" s="11">
        <v>234</v>
      </c>
      <c r="M368" s="21">
        <f t="shared" si="68"/>
        <v>3510</v>
      </c>
      <c r="N368" s="11"/>
      <c r="O368" s="11"/>
      <c r="P368" s="11"/>
      <c r="Q368" s="11"/>
      <c r="R368" s="11"/>
      <c r="S368" s="11"/>
      <c r="T368" s="11"/>
    </row>
    <row r="369" ht="18" customHeight="1" spans="1:20">
      <c r="A369" s="40">
        <f>MAX(A$4:A368)+1</f>
        <v>164</v>
      </c>
      <c r="B369" s="40" t="s">
        <v>256</v>
      </c>
      <c r="C369" s="12" t="s">
        <v>257</v>
      </c>
      <c r="D369" s="13">
        <v>37834</v>
      </c>
      <c r="E369" s="14">
        <v>37834</v>
      </c>
      <c r="F369" s="14">
        <v>37865</v>
      </c>
      <c r="G369" s="14">
        <v>39113</v>
      </c>
      <c r="H369" s="15" t="s">
        <v>279</v>
      </c>
      <c r="I369" s="11">
        <v>3</v>
      </c>
      <c r="J369" s="11">
        <v>41</v>
      </c>
      <c r="K369" s="11">
        <f>SUM(J369:J990)-SUM(K370:K990)</f>
        <v>148</v>
      </c>
      <c r="L369" s="46">
        <v>150</v>
      </c>
      <c r="M369" s="21">
        <f t="shared" si="68"/>
        <v>6150</v>
      </c>
      <c r="N369" s="11">
        <f>SUM(M369:M990)-SUM(N370:N990)</f>
        <v>28000</v>
      </c>
      <c r="O369" s="135" t="s">
        <v>799</v>
      </c>
      <c r="P369" s="11" t="s">
        <v>800</v>
      </c>
      <c r="Q369" s="135" t="s">
        <v>801</v>
      </c>
      <c r="R369" s="11" t="s">
        <v>394</v>
      </c>
      <c r="S369" s="11" t="s">
        <v>397</v>
      </c>
      <c r="T369" s="11" t="s">
        <v>396</v>
      </c>
    </row>
    <row r="370" ht="18" customHeight="1" spans="1:20">
      <c r="A370" s="11"/>
      <c r="B370" s="11"/>
      <c r="C370" s="16"/>
      <c r="D370" s="13"/>
      <c r="E370" s="14"/>
      <c r="F370" s="14">
        <v>39114</v>
      </c>
      <c r="G370" s="14">
        <v>40359</v>
      </c>
      <c r="H370" s="15" t="s">
        <v>258</v>
      </c>
      <c r="I370" s="11">
        <v>3</v>
      </c>
      <c r="J370" s="11">
        <v>41</v>
      </c>
      <c r="K370" s="11"/>
      <c r="L370" s="46">
        <v>170</v>
      </c>
      <c r="M370" s="21">
        <f t="shared" si="68"/>
        <v>6970</v>
      </c>
      <c r="N370" s="11"/>
      <c r="O370" s="11"/>
      <c r="P370" s="11"/>
      <c r="Q370" s="11"/>
      <c r="R370" s="11"/>
      <c r="S370" s="11"/>
      <c r="T370" s="11"/>
    </row>
    <row r="371" ht="18" customHeight="1" spans="1:20">
      <c r="A371" s="11"/>
      <c r="B371" s="11"/>
      <c r="C371" s="16"/>
      <c r="D371" s="13"/>
      <c r="E371" s="14"/>
      <c r="F371" s="14">
        <v>40360</v>
      </c>
      <c r="G371" s="14">
        <v>40908</v>
      </c>
      <c r="H371" s="15" t="s">
        <v>259</v>
      </c>
      <c r="I371" s="11">
        <v>1</v>
      </c>
      <c r="J371" s="11">
        <v>18</v>
      </c>
      <c r="K371" s="11"/>
      <c r="L371" s="46">
        <v>170</v>
      </c>
      <c r="M371" s="21">
        <f t="shared" si="68"/>
        <v>3060</v>
      </c>
      <c r="N371" s="11"/>
      <c r="O371" s="11"/>
      <c r="P371" s="11"/>
      <c r="Q371" s="11"/>
      <c r="R371" s="11"/>
      <c r="S371" s="11"/>
      <c r="T371" s="11"/>
    </row>
    <row r="372" ht="18" customHeight="1" spans="1:20">
      <c r="A372" s="11"/>
      <c r="B372" s="11"/>
      <c r="C372" s="16"/>
      <c r="D372" s="13"/>
      <c r="E372" s="14"/>
      <c r="F372" s="14">
        <v>40909</v>
      </c>
      <c r="G372" s="14">
        <v>41943</v>
      </c>
      <c r="H372" s="15" t="s">
        <v>259</v>
      </c>
      <c r="I372" s="11">
        <v>2</v>
      </c>
      <c r="J372" s="11">
        <v>34</v>
      </c>
      <c r="K372" s="11"/>
      <c r="L372" s="46">
        <v>234</v>
      </c>
      <c r="M372" s="21">
        <f t="shared" si="68"/>
        <v>7956</v>
      </c>
      <c r="N372" s="11"/>
      <c r="O372" s="11"/>
      <c r="P372" s="11"/>
      <c r="Q372" s="11"/>
      <c r="R372" s="11"/>
      <c r="S372" s="11"/>
      <c r="T372" s="11"/>
    </row>
    <row r="373" ht="18" customHeight="1" spans="1:20">
      <c r="A373" s="11"/>
      <c r="B373" s="11"/>
      <c r="C373" s="16"/>
      <c r="D373" s="13"/>
      <c r="E373" s="14"/>
      <c r="F373" s="14">
        <v>41944</v>
      </c>
      <c r="G373" s="14">
        <v>42369</v>
      </c>
      <c r="H373" s="15" t="s">
        <v>260</v>
      </c>
      <c r="I373" s="11">
        <v>1</v>
      </c>
      <c r="J373" s="11">
        <v>14</v>
      </c>
      <c r="K373" s="11"/>
      <c r="L373" s="46">
        <v>276</v>
      </c>
      <c r="M373" s="21">
        <f t="shared" si="68"/>
        <v>3864</v>
      </c>
      <c r="N373" s="11"/>
      <c r="O373" s="11"/>
      <c r="P373" s="11"/>
      <c r="Q373" s="11"/>
      <c r="R373" s="11"/>
      <c r="S373" s="11"/>
      <c r="T373" s="11"/>
    </row>
    <row r="374" ht="18" customHeight="1" spans="1:20">
      <c r="A374" s="11">
        <f>MAX(A$4:A373)+1</f>
        <v>165</v>
      </c>
      <c r="B374" s="11" t="s">
        <v>261</v>
      </c>
      <c r="C374" s="16"/>
      <c r="D374" s="13">
        <v>41091</v>
      </c>
      <c r="E374" s="14">
        <v>41091</v>
      </c>
      <c r="F374" s="14">
        <v>41122</v>
      </c>
      <c r="G374" s="14">
        <v>42277</v>
      </c>
      <c r="H374" s="15" t="s">
        <v>279</v>
      </c>
      <c r="I374" s="11">
        <v>3</v>
      </c>
      <c r="J374" s="11">
        <v>38</v>
      </c>
      <c r="K374" s="11">
        <f t="shared" ref="K374:K381" si="83">SUM(J374:J995)-SUM(K375:K995)</f>
        <v>41</v>
      </c>
      <c r="L374" s="46">
        <v>207</v>
      </c>
      <c r="M374" s="21">
        <f t="shared" si="68"/>
        <v>7866</v>
      </c>
      <c r="N374" s="11">
        <f t="shared" ref="N374:N381" si="84">SUM(M374:M995)-SUM(N375:N995)</f>
        <v>8568</v>
      </c>
      <c r="O374" s="135" t="s">
        <v>802</v>
      </c>
      <c r="P374" s="11" t="s">
        <v>396</v>
      </c>
      <c r="Q374" s="11" t="s">
        <v>396</v>
      </c>
      <c r="R374" s="11" t="s">
        <v>394</v>
      </c>
      <c r="S374" s="11" t="s">
        <v>396</v>
      </c>
      <c r="T374" s="11" t="s">
        <v>396</v>
      </c>
    </row>
    <row r="375" ht="18" customHeight="1" spans="1:20">
      <c r="A375" s="11"/>
      <c r="B375" s="11"/>
      <c r="C375" s="16"/>
      <c r="D375" s="13"/>
      <c r="E375" s="14"/>
      <c r="F375" s="14">
        <v>42278</v>
      </c>
      <c r="G375" s="14">
        <v>42369</v>
      </c>
      <c r="H375" s="15" t="s">
        <v>20</v>
      </c>
      <c r="I375" s="11">
        <v>0</v>
      </c>
      <c r="J375" s="11">
        <v>3</v>
      </c>
      <c r="K375" s="11"/>
      <c r="L375" s="46">
        <v>234</v>
      </c>
      <c r="M375" s="21">
        <f t="shared" si="68"/>
        <v>702</v>
      </c>
      <c r="N375" s="11"/>
      <c r="O375" s="11"/>
      <c r="P375" s="11"/>
      <c r="Q375" s="11"/>
      <c r="R375" s="11"/>
      <c r="S375" s="11"/>
      <c r="T375" s="11"/>
    </row>
    <row r="376" ht="18" customHeight="1" spans="1:20">
      <c r="A376" s="11">
        <f>MAX(A$4:A375)+1</f>
        <v>166</v>
      </c>
      <c r="B376" s="11" t="s">
        <v>262</v>
      </c>
      <c r="C376" s="16"/>
      <c r="D376" s="13">
        <v>39995</v>
      </c>
      <c r="E376" s="14">
        <v>39995</v>
      </c>
      <c r="F376" s="14">
        <v>40026</v>
      </c>
      <c r="G376" s="14">
        <v>40056</v>
      </c>
      <c r="H376" s="15" t="s">
        <v>279</v>
      </c>
      <c r="I376" s="11">
        <v>0</v>
      </c>
      <c r="J376" s="11">
        <v>1</v>
      </c>
      <c r="K376" s="11">
        <f t="shared" si="83"/>
        <v>77</v>
      </c>
      <c r="L376" s="46">
        <v>150</v>
      </c>
      <c r="M376" s="21">
        <f t="shared" si="68"/>
        <v>150</v>
      </c>
      <c r="N376" s="11">
        <f t="shared" si="84"/>
        <v>16142</v>
      </c>
      <c r="O376" s="135" t="s">
        <v>486</v>
      </c>
      <c r="P376" s="11" t="s">
        <v>110</v>
      </c>
      <c r="Q376" s="135" t="s">
        <v>485</v>
      </c>
      <c r="R376" s="11" t="s">
        <v>394</v>
      </c>
      <c r="S376" s="11" t="s">
        <v>398</v>
      </c>
      <c r="T376" s="11" t="s">
        <v>396</v>
      </c>
    </row>
    <row r="377" ht="18" customHeight="1" spans="1:20">
      <c r="A377" s="11"/>
      <c r="B377" s="11"/>
      <c r="C377" s="16"/>
      <c r="D377" s="13"/>
      <c r="E377" s="14"/>
      <c r="F377" s="14">
        <v>40057</v>
      </c>
      <c r="G377" s="14">
        <v>40908</v>
      </c>
      <c r="H377" s="15" t="s">
        <v>20</v>
      </c>
      <c r="I377" s="11">
        <v>2</v>
      </c>
      <c r="J377" s="11">
        <v>28</v>
      </c>
      <c r="K377" s="11"/>
      <c r="L377" s="46">
        <v>170</v>
      </c>
      <c r="M377" s="21">
        <f t="shared" si="68"/>
        <v>4760</v>
      </c>
      <c r="N377" s="11"/>
      <c r="O377" s="11"/>
      <c r="P377" s="11"/>
      <c r="Q377" s="11"/>
      <c r="R377" s="11"/>
      <c r="S377" s="11"/>
      <c r="T377" s="11"/>
    </row>
    <row r="378" ht="18" customHeight="1" spans="1:20">
      <c r="A378" s="11"/>
      <c r="B378" s="11"/>
      <c r="C378" s="16"/>
      <c r="D378" s="13"/>
      <c r="E378" s="14"/>
      <c r="F378" s="14">
        <v>40909</v>
      </c>
      <c r="G378" s="14">
        <v>42369</v>
      </c>
      <c r="H378" s="15" t="s">
        <v>20</v>
      </c>
      <c r="I378" s="11">
        <v>3</v>
      </c>
      <c r="J378" s="11">
        <v>48</v>
      </c>
      <c r="K378" s="11"/>
      <c r="L378" s="46">
        <v>234</v>
      </c>
      <c r="M378" s="21">
        <f t="shared" si="68"/>
        <v>11232</v>
      </c>
      <c r="N378" s="11"/>
      <c r="O378" s="11"/>
      <c r="P378" s="11"/>
      <c r="Q378" s="11"/>
      <c r="R378" s="11"/>
      <c r="S378" s="11"/>
      <c r="T378" s="11"/>
    </row>
    <row r="379" ht="18" customHeight="1" spans="1:20">
      <c r="A379" s="11">
        <f>MAX(A$4:A378)+1</f>
        <v>167</v>
      </c>
      <c r="B379" s="11" t="s">
        <v>263</v>
      </c>
      <c r="C379" s="16"/>
      <c r="D379" s="13">
        <v>41793</v>
      </c>
      <c r="E379" s="14">
        <v>42186</v>
      </c>
      <c r="F379" s="14">
        <v>42217</v>
      </c>
      <c r="G379" s="14">
        <v>42369</v>
      </c>
      <c r="H379" s="15" t="s">
        <v>279</v>
      </c>
      <c r="I379" s="11">
        <v>0</v>
      </c>
      <c r="J379" s="11">
        <v>5</v>
      </c>
      <c r="K379" s="11">
        <f t="shared" si="83"/>
        <v>5</v>
      </c>
      <c r="L379" s="46">
        <v>207</v>
      </c>
      <c r="M379" s="21">
        <f t="shared" si="68"/>
        <v>1035</v>
      </c>
      <c r="N379" s="11">
        <f t="shared" si="84"/>
        <v>1035</v>
      </c>
      <c r="O379" s="135" t="s">
        <v>803</v>
      </c>
      <c r="P379" s="11" t="s">
        <v>264</v>
      </c>
      <c r="Q379" s="135" t="s">
        <v>804</v>
      </c>
      <c r="R379" s="11" t="s">
        <v>394</v>
      </c>
      <c r="S379" s="11" t="s">
        <v>398</v>
      </c>
      <c r="T379" s="11" t="s">
        <v>396</v>
      </c>
    </row>
    <row r="380" ht="18" customHeight="1" spans="1:20">
      <c r="A380" s="11">
        <f>MAX(A$4:A379)+1</f>
        <v>168</v>
      </c>
      <c r="B380" s="11" t="s">
        <v>264</v>
      </c>
      <c r="C380" s="16"/>
      <c r="D380" s="13">
        <v>41821</v>
      </c>
      <c r="E380" s="14">
        <v>41821</v>
      </c>
      <c r="F380" s="14">
        <v>41852</v>
      </c>
      <c r="G380" s="14">
        <v>42369</v>
      </c>
      <c r="H380" s="15" t="s">
        <v>279</v>
      </c>
      <c r="I380" s="11">
        <v>1</v>
      </c>
      <c r="J380" s="11">
        <v>17</v>
      </c>
      <c r="K380" s="11">
        <f t="shared" si="83"/>
        <v>17</v>
      </c>
      <c r="L380" s="46">
        <v>207</v>
      </c>
      <c r="M380" s="21">
        <f t="shared" si="68"/>
        <v>3519</v>
      </c>
      <c r="N380" s="11">
        <f t="shared" si="84"/>
        <v>3519</v>
      </c>
      <c r="O380" s="135" t="s">
        <v>804</v>
      </c>
      <c r="P380" s="11" t="s">
        <v>263</v>
      </c>
      <c r="Q380" s="135" t="s">
        <v>803</v>
      </c>
      <c r="R380" s="11" t="s">
        <v>394</v>
      </c>
      <c r="S380" s="11" t="s">
        <v>398</v>
      </c>
      <c r="T380" s="11" t="s">
        <v>396</v>
      </c>
    </row>
    <row r="381" ht="18" customHeight="1" spans="1:20">
      <c r="A381" s="11">
        <f>MAX(A$4:A380)+1</f>
        <v>169</v>
      </c>
      <c r="B381" s="11" t="s">
        <v>265</v>
      </c>
      <c r="C381" s="16"/>
      <c r="D381" s="13">
        <v>39814</v>
      </c>
      <c r="E381" s="14">
        <v>39814</v>
      </c>
      <c r="F381" s="14">
        <v>39845</v>
      </c>
      <c r="G381" s="14">
        <v>40056</v>
      </c>
      <c r="H381" s="15" t="s">
        <v>279</v>
      </c>
      <c r="I381" s="11">
        <v>0</v>
      </c>
      <c r="J381" s="11">
        <v>7</v>
      </c>
      <c r="K381" s="11">
        <f t="shared" si="83"/>
        <v>83</v>
      </c>
      <c r="L381" s="46">
        <v>150</v>
      </c>
      <c r="M381" s="21">
        <f t="shared" si="68"/>
        <v>1050</v>
      </c>
      <c r="N381" s="11">
        <f t="shared" si="84"/>
        <v>17042</v>
      </c>
      <c r="O381" s="135" t="s">
        <v>805</v>
      </c>
      <c r="P381" s="11" t="s">
        <v>806</v>
      </c>
      <c r="Q381" s="135" t="s">
        <v>807</v>
      </c>
      <c r="R381" s="11" t="s">
        <v>394</v>
      </c>
      <c r="S381" s="11" t="s">
        <v>398</v>
      </c>
      <c r="T381" s="11" t="s">
        <v>396</v>
      </c>
    </row>
    <row r="382" ht="18" customHeight="1" spans="1:20">
      <c r="A382" s="11"/>
      <c r="B382" s="11"/>
      <c r="C382" s="16"/>
      <c r="D382" s="13"/>
      <c r="E382" s="14"/>
      <c r="F382" s="14">
        <v>40057</v>
      </c>
      <c r="G382" s="14">
        <v>40908</v>
      </c>
      <c r="H382" s="15" t="s">
        <v>20</v>
      </c>
      <c r="I382" s="11">
        <v>2</v>
      </c>
      <c r="J382" s="11">
        <v>28</v>
      </c>
      <c r="K382" s="11"/>
      <c r="L382" s="46">
        <v>170</v>
      </c>
      <c r="M382" s="21">
        <f t="shared" si="68"/>
        <v>4760</v>
      </c>
      <c r="N382" s="11"/>
      <c r="O382" s="11"/>
      <c r="P382" s="11"/>
      <c r="Q382" s="11"/>
      <c r="R382" s="11"/>
      <c r="S382" s="11"/>
      <c r="T382" s="11"/>
    </row>
    <row r="383" ht="18" customHeight="1" spans="1:20">
      <c r="A383" s="11"/>
      <c r="B383" s="11"/>
      <c r="C383" s="16"/>
      <c r="D383" s="13"/>
      <c r="E383" s="14"/>
      <c r="F383" s="14">
        <v>40909</v>
      </c>
      <c r="G383" s="14">
        <v>42369</v>
      </c>
      <c r="H383" s="15" t="s">
        <v>20</v>
      </c>
      <c r="I383" s="11">
        <v>3</v>
      </c>
      <c r="J383" s="11">
        <v>48</v>
      </c>
      <c r="K383" s="11"/>
      <c r="L383" s="46">
        <v>234</v>
      </c>
      <c r="M383" s="21">
        <f t="shared" si="68"/>
        <v>11232</v>
      </c>
      <c r="N383" s="11"/>
      <c r="O383" s="11"/>
      <c r="P383" s="11"/>
      <c r="Q383" s="11"/>
      <c r="R383" s="11"/>
      <c r="S383" s="11"/>
      <c r="T383" s="11"/>
    </row>
    <row r="384" ht="18" customHeight="1" spans="1:20">
      <c r="A384" s="11">
        <f>MAX(A$4:A383)+1</f>
        <v>170</v>
      </c>
      <c r="B384" s="11" t="s">
        <v>266</v>
      </c>
      <c r="C384" s="16"/>
      <c r="D384" s="13">
        <v>38204</v>
      </c>
      <c r="E384" s="14">
        <v>38204</v>
      </c>
      <c r="F384" s="14">
        <v>38235</v>
      </c>
      <c r="G384" s="14">
        <v>39691</v>
      </c>
      <c r="H384" s="15" t="s">
        <v>46</v>
      </c>
      <c r="I384" s="11">
        <v>3</v>
      </c>
      <c r="J384" s="11">
        <v>48</v>
      </c>
      <c r="K384" s="11">
        <f t="shared" ref="K384:K388" si="85">SUM(J384:J1005)-SUM(K385:K1005)</f>
        <v>136</v>
      </c>
      <c r="L384" s="46">
        <v>150</v>
      </c>
      <c r="M384" s="21">
        <f t="shared" si="68"/>
        <v>7200</v>
      </c>
      <c r="N384" s="11">
        <f t="shared" ref="N384:N388" si="86">SUM(M384:M1005)-SUM(N385:N1005)</f>
        <v>25232</v>
      </c>
      <c r="O384" s="135" t="s">
        <v>808</v>
      </c>
      <c r="P384" s="11" t="s">
        <v>809</v>
      </c>
      <c r="Q384" s="135" t="s">
        <v>810</v>
      </c>
      <c r="R384" s="11" t="s">
        <v>394</v>
      </c>
      <c r="S384" s="11" t="s">
        <v>796</v>
      </c>
      <c r="T384" s="11" t="s">
        <v>396</v>
      </c>
    </row>
    <row r="385" ht="18" customHeight="1" spans="1:20">
      <c r="A385" s="11"/>
      <c r="B385" s="11"/>
      <c r="C385" s="16"/>
      <c r="D385" s="13"/>
      <c r="E385" s="14"/>
      <c r="F385" s="14">
        <v>39692</v>
      </c>
      <c r="G385" s="14">
        <v>40908</v>
      </c>
      <c r="H385" s="15" t="s">
        <v>20</v>
      </c>
      <c r="I385" s="11">
        <v>3</v>
      </c>
      <c r="J385" s="11">
        <v>40</v>
      </c>
      <c r="K385" s="11"/>
      <c r="L385" s="46">
        <v>170</v>
      </c>
      <c r="M385" s="21">
        <f t="shared" si="68"/>
        <v>6800</v>
      </c>
      <c r="N385" s="11"/>
      <c r="O385" s="11"/>
      <c r="P385" s="11"/>
      <c r="Q385" s="11"/>
      <c r="R385" s="11"/>
      <c r="S385" s="11"/>
      <c r="T385" s="11"/>
    </row>
    <row r="386" ht="18" customHeight="1" spans="1:20">
      <c r="A386" s="11"/>
      <c r="B386" s="11"/>
      <c r="C386" s="16"/>
      <c r="D386" s="13"/>
      <c r="E386" s="14"/>
      <c r="F386" s="14">
        <v>40909</v>
      </c>
      <c r="G386" s="14">
        <v>42369</v>
      </c>
      <c r="H386" s="15" t="s">
        <v>20</v>
      </c>
      <c r="I386" s="11">
        <v>3</v>
      </c>
      <c r="J386" s="11">
        <v>48</v>
      </c>
      <c r="K386" s="11"/>
      <c r="L386" s="46">
        <v>234</v>
      </c>
      <c r="M386" s="21">
        <f t="shared" si="68"/>
        <v>11232</v>
      </c>
      <c r="N386" s="11"/>
      <c r="O386" s="11"/>
      <c r="P386" s="11"/>
      <c r="Q386" s="11"/>
      <c r="R386" s="11"/>
      <c r="S386" s="11"/>
      <c r="T386" s="11"/>
    </row>
    <row r="387" ht="18" customHeight="1" spans="1:20">
      <c r="A387" s="11">
        <f>MAX(A$4:A386)+1</f>
        <v>171</v>
      </c>
      <c r="B387" s="11" t="s">
        <v>267</v>
      </c>
      <c r="C387" s="18"/>
      <c r="D387" s="13">
        <v>41821</v>
      </c>
      <c r="E387" s="14">
        <v>41821</v>
      </c>
      <c r="F387" s="14">
        <v>41852</v>
      </c>
      <c r="G387" s="14">
        <v>42369</v>
      </c>
      <c r="H387" s="15" t="s">
        <v>279</v>
      </c>
      <c r="I387" s="11">
        <v>1</v>
      </c>
      <c r="J387" s="11">
        <v>17</v>
      </c>
      <c r="K387" s="11">
        <f t="shared" si="85"/>
        <v>17</v>
      </c>
      <c r="L387" s="46">
        <v>207</v>
      </c>
      <c r="M387" s="21">
        <f t="shared" si="68"/>
        <v>3519</v>
      </c>
      <c r="N387" s="11">
        <f t="shared" si="86"/>
        <v>3519</v>
      </c>
      <c r="O387" s="135" t="s">
        <v>811</v>
      </c>
      <c r="P387" s="11" t="s">
        <v>396</v>
      </c>
      <c r="Q387" s="11" t="s">
        <v>396</v>
      </c>
      <c r="R387" s="11" t="s">
        <v>394</v>
      </c>
      <c r="S387" s="11" t="s">
        <v>396</v>
      </c>
      <c r="T387" s="11" t="s">
        <v>396</v>
      </c>
    </row>
    <row r="388" ht="18" customHeight="1" spans="1:20">
      <c r="A388" s="11">
        <f>MAX(A$4:A387)+1</f>
        <v>172</v>
      </c>
      <c r="B388" s="11" t="s">
        <v>268</v>
      </c>
      <c r="C388" s="12" t="s">
        <v>257</v>
      </c>
      <c r="D388" s="13">
        <v>37438</v>
      </c>
      <c r="E388" s="14">
        <v>37438</v>
      </c>
      <c r="F388" s="14">
        <v>37469</v>
      </c>
      <c r="G388" s="14">
        <v>39051</v>
      </c>
      <c r="H388" s="15" t="s">
        <v>279</v>
      </c>
      <c r="I388" s="11">
        <v>4</v>
      </c>
      <c r="J388" s="11">
        <v>52</v>
      </c>
      <c r="K388" s="11">
        <f t="shared" si="85"/>
        <v>161</v>
      </c>
      <c r="L388" s="46">
        <v>150</v>
      </c>
      <c r="M388" s="21">
        <f t="shared" si="68"/>
        <v>7800</v>
      </c>
      <c r="N388" s="11">
        <f t="shared" si="86"/>
        <v>31808</v>
      </c>
      <c r="O388" s="135" t="s">
        <v>812</v>
      </c>
      <c r="P388" s="11" t="s">
        <v>365</v>
      </c>
      <c r="Q388" s="11" t="s">
        <v>813</v>
      </c>
      <c r="R388" s="11" t="s">
        <v>394</v>
      </c>
      <c r="S388" s="11" t="s">
        <v>398</v>
      </c>
      <c r="T388" s="11" t="s">
        <v>396</v>
      </c>
    </row>
    <row r="389" ht="18" customHeight="1" spans="1:20">
      <c r="A389" s="11"/>
      <c r="B389" s="11"/>
      <c r="C389" s="16"/>
      <c r="D389" s="13"/>
      <c r="E389" s="14"/>
      <c r="F389" s="14">
        <v>39052</v>
      </c>
      <c r="G389" s="14">
        <v>40512</v>
      </c>
      <c r="H389" s="15" t="s">
        <v>24</v>
      </c>
      <c r="I389" s="11">
        <v>3</v>
      </c>
      <c r="J389" s="11">
        <v>48</v>
      </c>
      <c r="K389" s="11"/>
      <c r="L389" s="46">
        <v>170</v>
      </c>
      <c r="M389" s="21">
        <f t="shared" ref="M389:M452" si="87">L389*J389</f>
        <v>8160</v>
      </c>
      <c r="N389" s="11"/>
      <c r="O389" s="11"/>
      <c r="P389" s="11"/>
      <c r="Q389" s="11"/>
      <c r="R389" s="11"/>
      <c r="S389" s="11"/>
      <c r="T389" s="11"/>
    </row>
    <row r="390" ht="18" customHeight="1" spans="1:20">
      <c r="A390" s="11"/>
      <c r="B390" s="11"/>
      <c r="C390" s="16"/>
      <c r="D390" s="13"/>
      <c r="E390" s="14"/>
      <c r="F390" s="14">
        <v>40513</v>
      </c>
      <c r="G390" s="14">
        <v>40908</v>
      </c>
      <c r="H390" s="15" t="s">
        <v>136</v>
      </c>
      <c r="I390" s="11">
        <v>3</v>
      </c>
      <c r="J390" s="11">
        <v>13</v>
      </c>
      <c r="K390" s="11"/>
      <c r="L390" s="46">
        <v>200</v>
      </c>
      <c r="M390" s="21">
        <f t="shared" si="87"/>
        <v>2600</v>
      </c>
      <c r="N390" s="11"/>
      <c r="O390" s="11"/>
      <c r="P390" s="11"/>
      <c r="Q390" s="11"/>
      <c r="R390" s="11"/>
      <c r="S390" s="11"/>
      <c r="T390" s="11"/>
    </row>
    <row r="391" ht="18" customHeight="1" spans="1:20">
      <c r="A391" s="11"/>
      <c r="B391" s="11"/>
      <c r="C391" s="16"/>
      <c r="D391" s="13"/>
      <c r="E391" s="14"/>
      <c r="F391" s="14">
        <v>40909</v>
      </c>
      <c r="G391" s="14">
        <v>42369</v>
      </c>
      <c r="H391" s="15" t="s">
        <v>136</v>
      </c>
      <c r="I391" s="11">
        <v>3</v>
      </c>
      <c r="J391" s="11">
        <v>48</v>
      </c>
      <c r="K391" s="11"/>
      <c r="L391" s="46">
        <v>276</v>
      </c>
      <c r="M391" s="21">
        <f t="shared" si="87"/>
        <v>13248</v>
      </c>
      <c r="N391" s="11"/>
      <c r="O391" s="11"/>
      <c r="P391" s="11"/>
      <c r="Q391" s="11"/>
      <c r="R391" s="11"/>
      <c r="S391" s="11"/>
      <c r="T391" s="11"/>
    </row>
    <row r="392" ht="18" customHeight="1" spans="1:20">
      <c r="A392" s="11">
        <f>MAX(A$4:A391)+1</f>
        <v>173</v>
      </c>
      <c r="B392" s="11" t="s">
        <v>269</v>
      </c>
      <c r="C392" s="16"/>
      <c r="D392" s="13">
        <v>40756</v>
      </c>
      <c r="E392" s="14">
        <v>41821</v>
      </c>
      <c r="F392" s="14">
        <v>41852</v>
      </c>
      <c r="G392" s="14">
        <v>42338</v>
      </c>
      <c r="H392" s="17" t="s">
        <v>279</v>
      </c>
      <c r="I392" s="11">
        <v>1</v>
      </c>
      <c r="J392" s="11">
        <v>16</v>
      </c>
      <c r="K392" s="11">
        <f t="shared" ref="K392:K396" si="88">SUM(J392:J1013)-SUM(K393:K1013)</f>
        <v>16</v>
      </c>
      <c r="L392" s="46">
        <v>207</v>
      </c>
      <c r="M392" s="21">
        <f t="shared" si="87"/>
        <v>3312</v>
      </c>
      <c r="N392" s="11">
        <f t="shared" ref="N392:N396" si="89">SUM(M392:M1013)-SUM(N393:N1013)</f>
        <v>3312</v>
      </c>
      <c r="O392" s="135" t="s">
        <v>814</v>
      </c>
      <c r="P392" s="11" t="s">
        <v>270</v>
      </c>
      <c r="Q392" s="135" t="s">
        <v>815</v>
      </c>
      <c r="R392" s="11" t="s">
        <v>405</v>
      </c>
      <c r="S392" s="11" t="s">
        <v>398</v>
      </c>
      <c r="T392" s="11" t="s">
        <v>396</v>
      </c>
    </row>
    <row r="393" ht="18" customHeight="1" spans="1:20">
      <c r="A393" s="11"/>
      <c r="B393" s="11"/>
      <c r="C393" s="16"/>
      <c r="D393" s="13"/>
      <c r="E393" s="14"/>
      <c r="F393" s="14">
        <v>42339</v>
      </c>
      <c r="G393" s="14">
        <v>42369</v>
      </c>
      <c r="H393" s="15" t="s">
        <v>33</v>
      </c>
      <c r="I393" s="11">
        <v>0</v>
      </c>
      <c r="J393" s="11">
        <v>1</v>
      </c>
      <c r="K393" s="11">
        <f t="shared" si="88"/>
        <v>1</v>
      </c>
      <c r="L393" s="46">
        <v>234</v>
      </c>
      <c r="M393" s="21">
        <f t="shared" si="87"/>
        <v>234</v>
      </c>
      <c r="N393" s="11">
        <f t="shared" si="89"/>
        <v>234</v>
      </c>
      <c r="O393" s="11"/>
      <c r="P393" s="11"/>
      <c r="Q393" s="11"/>
      <c r="R393" s="11"/>
      <c r="S393" s="11"/>
      <c r="T393" s="11"/>
    </row>
    <row r="394" ht="18" customHeight="1" spans="1:20">
      <c r="A394" s="11">
        <f>MAX(A$4:A393)+1</f>
        <v>174</v>
      </c>
      <c r="B394" s="11" t="s">
        <v>270</v>
      </c>
      <c r="C394" s="16"/>
      <c r="D394" s="13">
        <v>41456</v>
      </c>
      <c r="E394" s="14">
        <v>41456</v>
      </c>
      <c r="F394" s="14">
        <v>41487</v>
      </c>
      <c r="G394" s="14">
        <v>41912</v>
      </c>
      <c r="H394" s="17" t="s">
        <v>279</v>
      </c>
      <c r="I394" s="11">
        <v>1</v>
      </c>
      <c r="J394" s="11">
        <v>14</v>
      </c>
      <c r="K394" s="11">
        <f t="shared" si="88"/>
        <v>14</v>
      </c>
      <c r="L394" s="46">
        <v>207</v>
      </c>
      <c r="M394" s="21">
        <f t="shared" si="87"/>
        <v>2898</v>
      </c>
      <c r="N394" s="11">
        <f t="shared" si="89"/>
        <v>2898</v>
      </c>
      <c r="O394" s="135" t="s">
        <v>815</v>
      </c>
      <c r="P394" s="11" t="s">
        <v>269</v>
      </c>
      <c r="Q394" s="135" t="s">
        <v>814</v>
      </c>
      <c r="R394" s="11" t="s">
        <v>394</v>
      </c>
      <c r="S394" s="11" t="s">
        <v>398</v>
      </c>
      <c r="T394" s="11" t="s">
        <v>396</v>
      </c>
    </row>
    <row r="395" ht="18" customHeight="1" spans="1:20">
      <c r="A395" s="11"/>
      <c r="B395" s="11"/>
      <c r="C395" s="16"/>
      <c r="D395" s="13"/>
      <c r="E395" s="14"/>
      <c r="F395" s="14">
        <v>41913</v>
      </c>
      <c r="G395" s="14">
        <v>42369</v>
      </c>
      <c r="H395" s="15" t="s">
        <v>20</v>
      </c>
      <c r="I395" s="11">
        <v>1</v>
      </c>
      <c r="J395" s="11">
        <v>15</v>
      </c>
      <c r="K395" s="11">
        <f t="shared" si="88"/>
        <v>15</v>
      </c>
      <c r="L395" s="46">
        <v>234</v>
      </c>
      <c r="M395" s="21">
        <f t="shared" si="87"/>
        <v>3510</v>
      </c>
      <c r="N395" s="21">
        <f t="shared" si="89"/>
        <v>3510</v>
      </c>
      <c r="O395" s="11"/>
      <c r="P395" s="11"/>
      <c r="Q395" s="11"/>
      <c r="R395" s="11"/>
      <c r="S395" s="11"/>
      <c r="T395" s="11"/>
    </row>
    <row r="396" ht="18" customHeight="1" spans="1:20">
      <c r="A396" s="11">
        <f>MAX(A$4:A395)+1</f>
        <v>175</v>
      </c>
      <c r="B396" s="11" t="s">
        <v>271</v>
      </c>
      <c r="C396" s="16"/>
      <c r="D396" s="13">
        <v>39995</v>
      </c>
      <c r="E396" s="14">
        <v>39995</v>
      </c>
      <c r="F396" s="14">
        <v>40026</v>
      </c>
      <c r="G396" s="14">
        <v>40908</v>
      </c>
      <c r="H396" s="17" t="s">
        <v>279</v>
      </c>
      <c r="I396" s="11">
        <v>2</v>
      </c>
      <c r="J396" s="11">
        <v>29</v>
      </c>
      <c r="K396" s="11">
        <f t="shared" si="88"/>
        <v>77</v>
      </c>
      <c r="L396" s="46">
        <v>150</v>
      </c>
      <c r="M396" s="21">
        <f t="shared" si="87"/>
        <v>4350</v>
      </c>
      <c r="N396" s="11">
        <f t="shared" si="89"/>
        <v>14961</v>
      </c>
      <c r="O396" s="135" t="s">
        <v>816</v>
      </c>
      <c r="P396" s="11" t="s">
        <v>817</v>
      </c>
      <c r="Q396" s="135" t="s">
        <v>818</v>
      </c>
      <c r="R396" s="11" t="s">
        <v>394</v>
      </c>
      <c r="S396" s="11" t="s">
        <v>397</v>
      </c>
      <c r="T396" s="11" t="s">
        <v>396</v>
      </c>
    </row>
    <row r="397" ht="18" customHeight="1" spans="1:20">
      <c r="A397" s="11"/>
      <c r="B397" s="11"/>
      <c r="C397" s="16"/>
      <c r="D397" s="13"/>
      <c r="E397" s="14"/>
      <c r="F397" s="14">
        <v>40909</v>
      </c>
      <c r="G397" s="14">
        <v>41608</v>
      </c>
      <c r="H397" s="15" t="s">
        <v>279</v>
      </c>
      <c r="I397" s="11">
        <v>1</v>
      </c>
      <c r="J397" s="11">
        <v>23</v>
      </c>
      <c r="K397" s="11"/>
      <c r="L397" s="46">
        <v>207</v>
      </c>
      <c r="M397" s="21">
        <f t="shared" si="87"/>
        <v>4761</v>
      </c>
      <c r="N397" s="11"/>
      <c r="O397" s="11"/>
      <c r="P397" s="11"/>
      <c r="Q397" s="11"/>
      <c r="R397" s="11"/>
      <c r="S397" s="11"/>
      <c r="T397" s="11"/>
    </row>
    <row r="398" ht="18" customHeight="1" spans="1:20">
      <c r="A398" s="11"/>
      <c r="B398" s="11"/>
      <c r="C398" s="16"/>
      <c r="D398" s="13"/>
      <c r="E398" s="14"/>
      <c r="F398" s="14">
        <v>41609</v>
      </c>
      <c r="G398" s="14">
        <v>42369</v>
      </c>
      <c r="H398" s="15" t="s">
        <v>20</v>
      </c>
      <c r="I398" s="11">
        <v>2</v>
      </c>
      <c r="J398" s="11">
        <v>25</v>
      </c>
      <c r="K398" s="11"/>
      <c r="L398" s="46">
        <v>234</v>
      </c>
      <c r="M398" s="21">
        <f t="shared" si="87"/>
        <v>5850</v>
      </c>
      <c r="N398" s="11"/>
      <c r="O398" s="11"/>
      <c r="P398" s="11"/>
      <c r="Q398" s="11"/>
      <c r="R398" s="11"/>
      <c r="S398" s="11"/>
      <c r="T398" s="11"/>
    </row>
    <row r="399" ht="18" customHeight="1" spans="1:20">
      <c r="A399" s="11">
        <f>MAX(A$4:A398)+1</f>
        <v>176</v>
      </c>
      <c r="B399" s="11" t="s">
        <v>272</v>
      </c>
      <c r="C399" s="16"/>
      <c r="D399" s="13">
        <v>38930</v>
      </c>
      <c r="E399" s="14">
        <v>38930</v>
      </c>
      <c r="F399" s="14">
        <v>38961</v>
      </c>
      <c r="G399" s="14">
        <v>39691</v>
      </c>
      <c r="H399" s="15" t="s">
        <v>46</v>
      </c>
      <c r="I399" s="11">
        <v>1</v>
      </c>
      <c r="J399" s="11">
        <v>24</v>
      </c>
      <c r="K399" s="11">
        <f t="shared" ref="K399:K404" si="90">SUM(J399:J1020)-SUM(K400:K1020)</f>
        <v>112</v>
      </c>
      <c r="L399" s="46">
        <v>150</v>
      </c>
      <c r="M399" s="21">
        <f t="shared" si="87"/>
        <v>3600</v>
      </c>
      <c r="N399" s="11">
        <f t="shared" ref="N399:N404" si="91">SUM(M399:M1020)-SUM(N400:N1020)</f>
        <v>21632</v>
      </c>
      <c r="O399" s="135" t="s">
        <v>819</v>
      </c>
      <c r="P399" s="11" t="s">
        <v>820</v>
      </c>
      <c r="Q399" s="135" t="s">
        <v>821</v>
      </c>
      <c r="R399" s="11" t="s">
        <v>394</v>
      </c>
      <c r="S399" s="11" t="s">
        <v>397</v>
      </c>
      <c r="T399" s="11" t="s">
        <v>396</v>
      </c>
    </row>
    <row r="400" ht="18" customHeight="1" spans="1:20">
      <c r="A400" s="11"/>
      <c r="B400" s="11"/>
      <c r="C400" s="16"/>
      <c r="D400" s="13"/>
      <c r="E400" s="14"/>
      <c r="F400" s="14">
        <v>39692</v>
      </c>
      <c r="G400" s="14">
        <v>40908</v>
      </c>
      <c r="H400" s="15" t="s">
        <v>20</v>
      </c>
      <c r="I400" s="11">
        <v>3</v>
      </c>
      <c r="J400" s="11">
        <v>40</v>
      </c>
      <c r="K400" s="11"/>
      <c r="L400" s="46">
        <v>170</v>
      </c>
      <c r="M400" s="21">
        <f t="shared" si="87"/>
        <v>6800</v>
      </c>
      <c r="N400" s="11"/>
      <c r="O400" s="11"/>
      <c r="P400" s="11"/>
      <c r="Q400" s="11"/>
      <c r="R400" s="11"/>
      <c r="S400" s="11"/>
      <c r="T400" s="11"/>
    </row>
    <row r="401" ht="18" customHeight="1" spans="1:20">
      <c r="A401" s="11"/>
      <c r="B401" s="11"/>
      <c r="C401" s="16"/>
      <c r="D401" s="13"/>
      <c r="E401" s="14"/>
      <c r="F401" s="14">
        <v>40909</v>
      </c>
      <c r="G401" s="14">
        <v>42369</v>
      </c>
      <c r="H401" s="15" t="s">
        <v>20</v>
      </c>
      <c r="I401" s="11">
        <v>3</v>
      </c>
      <c r="J401" s="11">
        <v>48</v>
      </c>
      <c r="K401" s="11"/>
      <c r="L401" s="46">
        <v>234</v>
      </c>
      <c r="M401" s="21">
        <f t="shared" si="87"/>
        <v>11232</v>
      </c>
      <c r="N401" s="11"/>
      <c r="O401" s="11"/>
      <c r="P401" s="11"/>
      <c r="Q401" s="11"/>
      <c r="R401" s="11"/>
      <c r="S401" s="11"/>
      <c r="T401" s="11"/>
    </row>
    <row r="402" ht="18" customHeight="1" spans="1:20">
      <c r="A402" s="11">
        <f>MAX(A$4:A401)+1</f>
        <v>177</v>
      </c>
      <c r="B402" s="11" t="s">
        <v>273</v>
      </c>
      <c r="C402" s="16"/>
      <c r="D402" s="13">
        <v>42186</v>
      </c>
      <c r="E402" s="14">
        <v>42186</v>
      </c>
      <c r="F402" s="14">
        <v>42217</v>
      </c>
      <c r="G402" s="14">
        <v>42369</v>
      </c>
      <c r="H402" s="15" t="s">
        <v>87</v>
      </c>
      <c r="I402" s="11">
        <v>0</v>
      </c>
      <c r="J402" s="11">
        <v>5</v>
      </c>
      <c r="K402" s="11">
        <f t="shared" si="90"/>
        <v>5</v>
      </c>
      <c r="L402" s="46">
        <v>207</v>
      </c>
      <c r="M402" s="21">
        <f t="shared" si="87"/>
        <v>1035</v>
      </c>
      <c r="N402" s="11">
        <f t="shared" si="91"/>
        <v>2070</v>
      </c>
      <c r="O402" s="135" t="s">
        <v>822</v>
      </c>
      <c r="P402" s="11" t="s">
        <v>396</v>
      </c>
      <c r="Q402" s="11" t="s">
        <v>396</v>
      </c>
      <c r="R402" s="11" t="s">
        <v>394</v>
      </c>
      <c r="S402" s="11" t="s">
        <v>396</v>
      </c>
      <c r="T402" s="11" t="s">
        <v>823</v>
      </c>
    </row>
    <row r="403" ht="18" customHeight="1" spans="1:20">
      <c r="A403" s="11">
        <f>MAX(A$4:A402)+1</f>
        <v>178</v>
      </c>
      <c r="B403" s="11" t="s">
        <v>274</v>
      </c>
      <c r="C403" s="16"/>
      <c r="D403" s="13">
        <v>42186</v>
      </c>
      <c r="E403" s="14">
        <v>42186</v>
      </c>
      <c r="F403" s="14">
        <v>42217</v>
      </c>
      <c r="G403" s="14">
        <v>42369</v>
      </c>
      <c r="H403" s="15" t="s">
        <v>46</v>
      </c>
      <c r="I403" s="11">
        <v>0</v>
      </c>
      <c r="J403" s="11">
        <v>5</v>
      </c>
      <c r="K403" s="11">
        <f t="shared" si="90"/>
        <v>5</v>
      </c>
      <c r="L403" s="46">
        <v>207</v>
      </c>
      <c r="M403" s="21">
        <f t="shared" si="87"/>
        <v>1035</v>
      </c>
      <c r="N403" s="11"/>
      <c r="O403" s="135" t="s">
        <v>824</v>
      </c>
      <c r="P403" s="11" t="s">
        <v>396</v>
      </c>
      <c r="Q403" s="11" t="s">
        <v>396</v>
      </c>
      <c r="R403" s="11" t="s">
        <v>394</v>
      </c>
      <c r="S403" s="11" t="s">
        <v>396</v>
      </c>
      <c r="T403" s="11" t="s">
        <v>825</v>
      </c>
    </row>
    <row r="404" ht="18" customHeight="1" spans="1:20">
      <c r="A404" s="11">
        <f>MAX(A$4:A403)+1</f>
        <v>179</v>
      </c>
      <c r="B404" s="11" t="s">
        <v>275</v>
      </c>
      <c r="C404" s="16"/>
      <c r="D404" s="13">
        <v>41456</v>
      </c>
      <c r="E404" s="14">
        <v>41456</v>
      </c>
      <c r="F404" s="14">
        <v>41487</v>
      </c>
      <c r="G404" s="14">
        <v>41912</v>
      </c>
      <c r="H404" s="15" t="s">
        <v>87</v>
      </c>
      <c r="I404" s="11">
        <v>1</v>
      </c>
      <c r="J404" s="11">
        <v>14</v>
      </c>
      <c r="K404" s="11">
        <f t="shared" si="90"/>
        <v>29</v>
      </c>
      <c r="L404" s="46">
        <v>207</v>
      </c>
      <c r="M404" s="21">
        <f t="shared" si="87"/>
        <v>2898</v>
      </c>
      <c r="N404" s="21">
        <f t="shared" si="91"/>
        <v>7038</v>
      </c>
      <c r="O404" s="135" t="s">
        <v>826</v>
      </c>
      <c r="P404" s="11" t="s">
        <v>827</v>
      </c>
      <c r="Q404" s="135" t="s">
        <v>828</v>
      </c>
      <c r="R404" s="11" t="s">
        <v>394</v>
      </c>
      <c r="S404" s="11" t="s">
        <v>398</v>
      </c>
      <c r="T404" s="11" t="s">
        <v>396</v>
      </c>
    </row>
    <row r="405" ht="18" customHeight="1" spans="1:20">
      <c r="A405" s="11"/>
      <c r="B405" s="11"/>
      <c r="C405" s="16"/>
      <c r="D405" s="13"/>
      <c r="E405" s="14"/>
      <c r="F405" s="14">
        <v>41913</v>
      </c>
      <c r="G405" s="14">
        <v>42369</v>
      </c>
      <c r="H405" s="15" t="s">
        <v>41</v>
      </c>
      <c r="I405" s="11">
        <v>1</v>
      </c>
      <c r="J405" s="11">
        <v>15</v>
      </c>
      <c r="K405" s="11"/>
      <c r="L405" s="46">
        <v>276</v>
      </c>
      <c r="M405" s="21">
        <f t="shared" si="87"/>
        <v>4140</v>
      </c>
      <c r="N405" s="21"/>
      <c r="O405" s="11"/>
      <c r="P405" s="11"/>
      <c r="Q405" s="11"/>
      <c r="R405" s="11"/>
      <c r="S405" s="11"/>
      <c r="T405" s="11"/>
    </row>
    <row r="406" ht="18" customHeight="1" spans="1:20">
      <c r="A406" s="11">
        <f>MAX(A$4:A405)+1</f>
        <v>180</v>
      </c>
      <c r="B406" s="11" t="s">
        <v>276</v>
      </c>
      <c r="C406" s="16"/>
      <c r="D406" s="13">
        <v>41823</v>
      </c>
      <c r="E406" s="14">
        <v>41823</v>
      </c>
      <c r="F406" s="14">
        <v>41854</v>
      </c>
      <c r="G406" s="14">
        <v>42369</v>
      </c>
      <c r="H406" s="15" t="s">
        <v>279</v>
      </c>
      <c r="I406" s="11">
        <v>1</v>
      </c>
      <c r="J406" s="11">
        <v>17</v>
      </c>
      <c r="K406" s="11">
        <f t="shared" ref="K406:K411" si="92">SUM(J406:J1027)-SUM(K407:K1027)</f>
        <v>17</v>
      </c>
      <c r="L406" s="46">
        <v>207</v>
      </c>
      <c r="M406" s="21">
        <f t="shared" si="87"/>
        <v>3519</v>
      </c>
      <c r="N406" s="11">
        <f t="shared" ref="N406:N411" si="93">SUM(M406:M1027)-SUM(N407:N1027)</f>
        <v>3519</v>
      </c>
      <c r="O406" s="135" t="s">
        <v>829</v>
      </c>
      <c r="P406" s="11" t="s">
        <v>396</v>
      </c>
      <c r="Q406" s="11" t="s">
        <v>396</v>
      </c>
      <c r="R406" s="11" t="s">
        <v>394</v>
      </c>
      <c r="S406" s="11" t="s">
        <v>396</v>
      </c>
      <c r="T406" s="11" t="s">
        <v>396</v>
      </c>
    </row>
    <row r="407" ht="18" customHeight="1" spans="1:20">
      <c r="A407" s="11">
        <f>MAX(A$4:A406)+1</f>
        <v>181</v>
      </c>
      <c r="B407" s="11" t="s">
        <v>277</v>
      </c>
      <c r="C407" s="16"/>
      <c r="D407" s="13">
        <v>37803</v>
      </c>
      <c r="E407" s="14">
        <v>37803</v>
      </c>
      <c r="F407" s="14">
        <v>37834</v>
      </c>
      <c r="G407" s="14">
        <v>38686</v>
      </c>
      <c r="H407" s="15" t="s">
        <v>279</v>
      </c>
      <c r="I407" s="11">
        <v>2</v>
      </c>
      <c r="J407" s="11">
        <v>28</v>
      </c>
      <c r="K407" s="11">
        <f t="shared" si="92"/>
        <v>149</v>
      </c>
      <c r="L407" s="46">
        <v>150</v>
      </c>
      <c r="M407" s="21">
        <f t="shared" si="87"/>
        <v>4200</v>
      </c>
      <c r="N407" s="47">
        <f t="shared" si="93"/>
        <v>30578</v>
      </c>
      <c r="O407" s="135" t="s">
        <v>830</v>
      </c>
      <c r="P407" s="11" t="s">
        <v>280</v>
      </c>
      <c r="Q407" s="135" t="s">
        <v>831</v>
      </c>
      <c r="R407" s="11" t="s">
        <v>394</v>
      </c>
      <c r="S407" s="11" t="s">
        <v>398</v>
      </c>
      <c r="T407" s="11" t="s">
        <v>396</v>
      </c>
    </row>
    <row r="408" ht="18" customHeight="1" spans="1:20">
      <c r="A408" s="11"/>
      <c r="B408" s="11"/>
      <c r="C408" s="16"/>
      <c r="D408" s="13"/>
      <c r="E408" s="14"/>
      <c r="F408" s="14">
        <v>38687</v>
      </c>
      <c r="G408" s="14">
        <v>40178</v>
      </c>
      <c r="H408" s="15" t="s">
        <v>39</v>
      </c>
      <c r="I408" s="11">
        <v>4</v>
      </c>
      <c r="J408" s="11">
        <v>49</v>
      </c>
      <c r="K408" s="11"/>
      <c r="L408" s="46">
        <v>170</v>
      </c>
      <c r="M408" s="21">
        <f t="shared" si="87"/>
        <v>8330</v>
      </c>
      <c r="N408" s="47"/>
      <c r="O408" s="11"/>
      <c r="P408" s="11"/>
      <c r="Q408" s="11"/>
      <c r="R408" s="11"/>
      <c r="S408" s="11"/>
      <c r="T408" s="11"/>
    </row>
    <row r="409" ht="18" customHeight="1" spans="1:20">
      <c r="A409" s="11"/>
      <c r="B409" s="11"/>
      <c r="C409" s="16"/>
      <c r="D409" s="13"/>
      <c r="E409" s="14"/>
      <c r="F409" s="14">
        <v>40179</v>
      </c>
      <c r="G409" s="14">
        <v>40908</v>
      </c>
      <c r="H409" s="15" t="s">
        <v>51</v>
      </c>
      <c r="I409" s="11">
        <v>1</v>
      </c>
      <c r="J409" s="11">
        <v>24</v>
      </c>
      <c r="K409" s="11"/>
      <c r="L409" s="46">
        <v>200</v>
      </c>
      <c r="M409" s="21">
        <f t="shared" si="87"/>
        <v>4800</v>
      </c>
      <c r="N409" s="47"/>
      <c r="O409" s="11"/>
      <c r="P409" s="11"/>
      <c r="Q409" s="11"/>
      <c r="R409" s="11"/>
      <c r="S409" s="11"/>
      <c r="T409" s="11"/>
    </row>
    <row r="410" ht="18" customHeight="1" spans="1:20">
      <c r="A410" s="11"/>
      <c r="B410" s="11"/>
      <c r="C410" s="18"/>
      <c r="D410" s="13"/>
      <c r="E410" s="14"/>
      <c r="F410" s="14">
        <v>40909</v>
      </c>
      <c r="G410" s="14">
        <v>42369</v>
      </c>
      <c r="H410" s="15" t="s">
        <v>51</v>
      </c>
      <c r="I410" s="11">
        <v>3</v>
      </c>
      <c r="J410" s="11">
        <v>48</v>
      </c>
      <c r="K410" s="11"/>
      <c r="L410" s="46">
        <v>276</v>
      </c>
      <c r="M410" s="21">
        <f t="shared" si="87"/>
        <v>13248</v>
      </c>
      <c r="N410" s="47"/>
      <c r="O410" s="11"/>
      <c r="P410" s="11"/>
      <c r="Q410" s="11"/>
      <c r="R410" s="11"/>
      <c r="S410" s="11"/>
      <c r="T410" s="11"/>
    </row>
    <row r="411" ht="18" customHeight="1" spans="1:20">
      <c r="A411" s="11">
        <f>MAX(A$4:A410)+1</f>
        <v>182</v>
      </c>
      <c r="B411" s="11" t="s">
        <v>832</v>
      </c>
      <c r="C411" s="12" t="s">
        <v>257</v>
      </c>
      <c r="D411" s="13">
        <v>38200</v>
      </c>
      <c r="E411" s="14">
        <v>38200</v>
      </c>
      <c r="F411" s="14">
        <v>38231</v>
      </c>
      <c r="G411" s="14">
        <v>38960</v>
      </c>
      <c r="H411" s="15" t="s">
        <v>279</v>
      </c>
      <c r="I411" s="11">
        <v>1</v>
      </c>
      <c r="J411" s="11">
        <v>24</v>
      </c>
      <c r="K411" s="11">
        <f t="shared" si="92"/>
        <v>136</v>
      </c>
      <c r="L411" s="46">
        <v>150</v>
      </c>
      <c r="M411" s="21">
        <f t="shared" si="87"/>
        <v>3600</v>
      </c>
      <c r="N411" s="47">
        <f t="shared" si="93"/>
        <v>26762</v>
      </c>
      <c r="O411" s="135" t="s">
        <v>833</v>
      </c>
      <c r="P411" s="11" t="s">
        <v>834</v>
      </c>
      <c r="Q411" s="135" t="s">
        <v>835</v>
      </c>
      <c r="R411" s="11" t="s">
        <v>394</v>
      </c>
      <c r="S411" s="11" t="s">
        <v>398</v>
      </c>
      <c r="T411" s="11" t="s">
        <v>396</v>
      </c>
    </row>
    <row r="412" ht="18" customHeight="1" spans="1:20">
      <c r="A412" s="11"/>
      <c r="B412" s="11"/>
      <c r="C412" s="16"/>
      <c r="D412" s="13"/>
      <c r="E412" s="14"/>
      <c r="F412" s="14">
        <v>38961</v>
      </c>
      <c r="G412" s="14">
        <v>40908</v>
      </c>
      <c r="H412" s="15" t="s">
        <v>20</v>
      </c>
      <c r="I412" s="11">
        <v>5</v>
      </c>
      <c r="J412" s="11">
        <v>64</v>
      </c>
      <c r="K412" s="11"/>
      <c r="L412" s="46">
        <v>170</v>
      </c>
      <c r="M412" s="21">
        <f t="shared" si="87"/>
        <v>10880</v>
      </c>
      <c r="N412" s="47"/>
      <c r="O412" s="11"/>
      <c r="P412" s="11"/>
      <c r="Q412" s="11"/>
      <c r="R412" s="11"/>
      <c r="S412" s="11"/>
      <c r="T412" s="11"/>
    </row>
    <row r="413" ht="18" customHeight="1" spans="1:20">
      <c r="A413" s="11"/>
      <c r="B413" s="11"/>
      <c r="C413" s="16"/>
      <c r="D413" s="13"/>
      <c r="E413" s="14"/>
      <c r="F413" s="14">
        <v>40909</v>
      </c>
      <c r="G413" s="14">
        <v>41608</v>
      </c>
      <c r="H413" s="15" t="s">
        <v>20</v>
      </c>
      <c r="I413" s="11">
        <v>1</v>
      </c>
      <c r="J413" s="11">
        <v>23</v>
      </c>
      <c r="K413" s="11"/>
      <c r="L413" s="46">
        <v>234</v>
      </c>
      <c r="M413" s="21">
        <f t="shared" si="87"/>
        <v>5382</v>
      </c>
      <c r="N413" s="47"/>
      <c r="O413" s="11"/>
      <c r="P413" s="11"/>
      <c r="Q413" s="11"/>
      <c r="R413" s="11"/>
      <c r="S413" s="11"/>
      <c r="T413" s="11"/>
    </row>
    <row r="414" ht="18" customHeight="1" spans="1:20">
      <c r="A414" s="11"/>
      <c r="B414" s="11"/>
      <c r="C414" s="16"/>
      <c r="D414" s="13"/>
      <c r="E414" s="14"/>
      <c r="F414" s="14">
        <v>41609</v>
      </c>
      <c r="G414" s="14">
        <v>42369</v>
      </c>
      <c r="H414" s="15" t="s">
        <v>41</v>
      </c>
      <c r="I414" s="11">
        <v>2</v>
      </c>
      <c r="J414" s="11">
        <v>25</v>
      </c>
      <c r="K414" s="11"/>
      <c r="L414" s="46">
        <v>276</v>
      </c>
      <c r="M414" s="21">
        <f t="shared" si="87"/>
        <v>6900</v>
      </c>
      <c r="N414" s="47"/>
      <c r="O414" s="11"/>
      <c r="P414" s="11"/>
      <c r="Q414" s="11"/>
      <c r="R414" s="11"/>
      <c r="S414" s="11"/>
      <c r="T414" s="11"/>
    </row>
    <row r="415" ht="18" customHeight="1" spans="1:20">
      <c r="A415" s="11">
        <f>MAX(A$4:A414)+1</f>
        <v>183</v>
      </c>
      <c r="B415" s="11" t="s">
        <v>280</v>
      </c>
      <c r="C415" s="16"/>
      <c r="D415" s="13">
        <v>37438</v>
      </c>
      <c r="E415" s="14">
        <v>37438</v>
      </c>
      <c r="F415" s="14">
        <v>37469</v>
      </c>
      <c r="G415" s="14">
        <v>38960</v>
      </c>
      <c r="H415" s="15" t="s">
        <v>279</v>
      </c>
      <c r="I415" s="11">
        <v>4</v>
      </c>
      <c r="J415" s="11">
        <v>49</v>
      </c>
      <c r="K415" s="11">
        <f>SUM(J415:J1036)-SUM(K416:K1036)</f>
        <v>161</v>
      </c>
      <c r="L415" s="11">
        <v>150</v>
      </c>
      <c r="M415" s="21">
        <f t="shared" si="87"/>
        <v>7350</v>
      </c>
      <c r="N415" s="47">
        <f>SUM(M415:M1036)-SUM(N416:N1036)</f>
        <v>31838</v>
      </c>
      <c r="O415" s="135" t="s">
        <v>831</v>
      </c>
      <c r="P415" s="11" t="s">
        <v>277</v>
      </c>
      <c r="Q415" s="135" t="s">
        <v>830</v>
      </c>
      <c r="R415" s="11" t="s">
        <v>394</v>
      </c>
      <c r="S415" s="11" t="s">
        <v>398</v>
      </c>
      <c r="T415" s="11" t="s">
        <v>396</v>
      </c>
    </row>
    <row r="416" ht="18" customHeight="1" spans="1:20">
      <c r="A416" s="11"/>
      <c r="B416" s="11"/>
      <c r="C416" s="16"/>
      <c r="D416" s="13"/>
      <c r="E416" s="14"/>
      <c r="F416" s="14">
        <v>38961</v>
      </c>
      <c r="G416" s="14">
        <v>40543</v>
      </c>
      <c r="H416" s="15" t="s">
        <v>20</v>
      </c>
      <c r="I416" s="11">
        <v>4</v>
      </c>
      <c r="J416" s="11">
        <v>52</v>
      </c>
      <c r="K416" s="11"/>
      <c r="L416" s="11">
        <v>170</v>
      </c>
      <c r="M416" s="21">
        <f t="shared" si="87"/>
        <v>8840</v>
      </c>
      <c r="N416" s="47"/>
      <c r="O416" s="11"/>
      <c r="P416" s="11"/>
      <c r="Q416" s="11"/>
      <c r="R416" s="11"/>
      <c r="S416" s="11"/>
      <c r="T416" s="11"/>
    </row>
    <row r="417" ht="18" customHeight="1" spans="1:20">
      <c r="A417" s="11"/>
      <c r="B417" s="11"/>
      <c r="C417" s="16"/>
      <c r="D417" s="13"/>
      <c r="E417" s="14"/>
      <c r="F417" s="14">
        <v>40544</v>
      </c>
      <c r="G417" s="14">
        <v>40908</v>
      </c>
      <c r="H417" s="15" t="s">
        <v>41</v>
      </c>
      <c r="I417" s="11">
        <v>0</v>
      </c>
      <c r="J417" s="11">
        <v>12</v>
      </c>
      <c r="K417" s="11"/>
      <c r="L417" s="11">
        <v>200</v>
      </c>
      <c r="M417" s="21">
        <f t="shared" si="87"/>
        <v>2400</v>
      </c>
      <c r="N417" s="47"/>
      <c r="O417" s="11"/>
      <c r="P417" s="11"/>
      <c r="Q417" s="11"/>
      <c r="R417" s="11"/>
      <c r="S417" s="11"/>
      <c r="T417" s="11"/>
    </row>
    <row r="418" ht="18" customHeight="1" spans="1:20">
      <c r="A418" s="11"/>
      <c r="B418" s="11"/>
      <c r="C418" s="16"/>
      <c r="D418" s="13"/>
      <c r="E418" s="14"/>
      <c r="F418" s="14">
        <v>40909</v>
      </c>
      <c r="G418" s="14">
        <v>42369</v>
      </c>
      <c r="H418" s="15" t="s">
        <v>41</v>
      </c>
      <c r="I418" s="11">
        <v>3</v>
      </c>
      <c r="J418" s="11">
        <v>48</v>
      </c>
      <c r="K418" s="11"/>
      <c r="L418" s="11">
        <v>276</v>
      </c>
      <c r="M418" s="21">
        <f t="shared" si="87"/>
        <v>13248</v>
      </c>
      <c r="N418" s="47"/>
      <c r="O418" s="11"/>
      <c r="P418" s="11"/>
      <c r="Q418" s="11"/>
      <c r="R418" s="11"/>
      <c r="S418" s="11"/>
      <c r="T418" s="11"/>
    </row>
    <row r="419" ht="18" customHeight="1" spans="1:20">
      <c r="A419" s="11">
        <f>MAX(A$4:A418)+1</f>
        <v>184</v>
      </c>
      <c r="B419" s="11" t="s">
        <v>281</v>
      </c>
      <c r="C419" s="16"/>
      <c r="D419" s="13">
        <v>40037</v>
      </c>
      <c r="E419" s="14">
        <v>40037</v>
      </c>
      <c r="F419" s="14">
        <v>40068</v>
      </c>
      <c r="G419" s="14">
        <v>40908</v>
      </c>
      <c r="H419" s="15" t="s">
        <v>279</v>
      </c>
      <c r="I419" s="11">
        <v>2</v>
      </c>
      <c r="J419" s="11">
        <v>28</v>
      </c>
      <c r="K419" s="11">
        <f>SUM(J419:J1040)-SUM(K420:K1040)</f>
        <v>76</v>
      </c>
      <c r="L419" s="46">
        <v>150</v>
      </c>
      <c r="M419" s="21">
        <f t="shared" si="87"/>
        <v>4200</v>
      </c>
      <c r="N419" s="11">
        <f>SUM(M419:M1040)-SUM(N420:N1040)</f>
        <v>14865</v>
      </c>
      <c r="O419" s="135" t="s">
        <v>836</v>
      </c>
      <c r="P419" s="11" t="s">
        <v>837</v>
      </c>
      <c r="Q419" s="135" t="s">
        <v>838</v>
      </c>
      <c r="R419" s="11" t="s">
        <v>394</v>
      </c>
      <c r="S419" s="11" t="s">
        <v>395</v>
      </c>
      <c r="T419" s="11" t="s">
        <v>396</v>
      </c>
    </row>
    <row r="420" ht="18" customHeight="1" spans="1:20">
      <c r="A420" s="11"/>
      <c r="B420" s="11"/>
      <c r="C420" s="16"/>
      <c r="D420" s="13"/>
      <c r="E420" s="14"/>
      <c r="F420" s="14">
        <v>40909</v>
      </c>
      <c r="G420" s="14">
        <v>41547</v>
      </c>
      <c r="H420" s="15" t="s">
        <v>279</v>
      </c>
      <c r="I420" s="11">
        <v>1</v>
      </c>
      <c r="J420" s="11">
        <v>21</v>
      </c>
      <c r="K420" s="11"/>
      <c r="L420" s="46">
        <v>207</v>
      </c>
      <c r="M420" s="21">
        <f t="shared" si="87"/>
        <v>4347</v>
      </c>
      <c r="N420" s="11"/>
      <c r="O420" s="11"/>
      <c r="P420" s="11"/>
      <c r="Q420" s="11"/>
      <c r="R420" s="11"/>
      <c r="S420" s="11"/>
      <c r="T420" s="11"/>
    </row>
    <row r="421" ht="18" customHeight="1" spans="1:20">
      <c r="A421" s="11"/>
      <c r="B421" s="11"/>
      <c r="C421" s="16"/>
      <c r="D421" s="13"/>
      <c r="E421" s="14"/>
      <c r="F421" s="14">
        <v>41548</v>
      </c>
      <c r="G421" s="14">
        <v>42369</v>
      </c>
      <c r="H421" s="15" t="s">
        <v>20</v>
      </c>
      <c r="I421" s="11">
        <v>2</v>
      </c>
      <c r="J421" s="11">
        <v>27</v>
      </c>
      <c r="K421" s="11"/>
      <c r="L421" s="46">
        <v>234</v>
      </c>
      <c r="M421" s="21">
        <f t="shared" si="87"/>
        <v>6318</v>
      </c>
      <c r="N421" s="11"/>
      <c r="O421" s="11"/>
      <c r="P421" s="11"/>
      <c r="Q421" s="11"/>
      <c r="R421" s="11"/>
      <c r="S421" s="11"/>
      <c r="T421" s="11"/>
    </row>
    <row r="422" ht="18" customHeight="1" spans="1:20">
      <c r="A422" s="11">
        <f>MAX(A$4:A421)+1</f>
        <v>185</v>
      </c>
      <c r="B422" s="11" t="s">
        <v>282</v>
      </c>
      <c r="C422" s="16"/>
      <c r="D422" s="13">
        <v>38930</v>
      </c>
      <c r="E422" s="14">
        <v>38930</v>
      </c>
      <c r="F422" s="14">
        <v>38961</v>
      </c>
      <c r="G422" s="14">
        <v>39691</v>
      </c>
      <c r="H422" s="15" t="s">
        <v>279</v>
      </c>
      <c r="I422" s="11">
        <v>1</v>
      </c>
      <c r="J422" s="11">
        <v>24</v>
      </c>
      <c r="K422" s="11">
        <f>SUM(J422:J1043)-SUM(K423:K1043)</f>
        <v>112</v>
      </c>
      <c r="L422" s="46">
        <v>150</v>
      </c>
      <c r="M422" s="21">
        <f t="shared" si="87"/>
        <v>3600</v>
      </c>
      <c r="N422" s="11">
        <f>SUM(M422:M1043)-SUM(N423:N1043)</f>
        <v>21632</v>
      </c>
      <c r="O422" s="135" t="s">
        <v>839</v>
      </c>
      <c r="P422" s="11" t="s">
        <v>840</v>
      </c>
      <c r="Q422" s="135" t="s">
        <v>841</v>
      </c>
      <c r="R422" s="11" t="s">
        <v>394</v>
      </c>
      <c r="S422" s="11" t="s">
        <v>397</v>
      </c>
      <c r="T422" s="11" t="s">
        <v>396</v>
      </c>
    </row>
    <row r="423" ht="18" customHeight="1" spans="1:20">
      <c r="A423" s="11"/>
      <c r="B423" s="11"/>
      <c r="C423" s="16"/>
      <c r="D423" s="13"/>
      <c r="E423" s="14"/>
      <c r="F423" s="14">
        <v>39692</v>
      </c>
      <c r="G423" s="14">
        <v>40908</v>
      </c>
      <c r="H423" s="15" t="s">
        <v>20</v>
      </c>
      <c r="I423" s="11">
        <v>3</v>
      </c>
      <c r="J423" s="11">
        <v>40</v>
      </c>
      <c r="K423" s="11"/>
      <c r="L423" s="46">
        <v>170</v>
      </c>
      <c r="M423" s="21">
        <f t="shared" si="87"/>
        <v>6800</v>
      </c>
      <c r="N423" s="11"/>
      <c r="O423" s="11"/>
      <c r="P423" s="11"/>
      <c r="Q423" s="11"/>
      <c r="R423" s="11"/>
      <c r="S423" s="11"/>
      <c r="T423" s="11"/>
    </row>
    <row r="424" ht="18" customHeight="1" spans="1:20">
      <c r="A424" s="11"/>
      <c r="B424" s="11"/>
      <c r="C424" s="16"/>
      <c r="D424" s="13"/>
      <c r="E424" s="14"/>
      <c r="F424" s="14">
        <v>40909</v>
      </c>
      <c r="G424" s="14">
        <v>42369</v>
      </c>
      <c r="H424" s="15" t="s">
        <v>20</v>
      </c>
      <c r="I424" s="11">
        <v>3</v>
      </c>
      <c r="J424" s="11">
        <v>48</v>
      </c>
      <c r="K424" s="11"/>
      <c r="L424" s="46">
        <v>234</v>
      </c>
      <c r="M424" s="21">
        <f t="shared" si="87"/>
        <v>11232</v>
      </c>
      <c r="N424" s="11"/>
      <c r="O424" s="11"/>
      <c r="P424" s="11"/>
      <c r="Q424" s="11"/>
      <c r="R424" s="11"/>
      <c r="S424" s="11"/>
      <c r="T424" s="11"/>
    </row>
    <row r="425" ht="18" customHeight="1" spans="1:20">
      <c r="A425" s="11">
        <f>MAX(A$4:A424)+1</f>
        <v>186</v>
      </c>
      <c r="B425" s="11" t="s">
        <v>283</v>
      </c>
      <c r="C425" s="16"/>
      <c r="D425" s="13">
        <v>38565</v>
      </c>
      <c r="E425" s="14">
        <v>38565</v>
      </c>
      <c r="F425" s="14">
        <v>38596</v>
      </c>
      <c r="G425" s="14">
        <v>39324</v>
      </c>
      <c r="H425" s="15" t="s">
        <v>279</v>
      </c>
      <c r="I425" s="11">
        <v>1</v>
      </c>
      <c r="J425" s="11">
        <v>24</v>
      </c>
      <c r="K425" s="11">
        <f>SUM(J425:J1046)-SUM(K426:K1046)</f>
        <v>124</v>
      </c>
      <c r="L425" s="46">
        <v>150</v>
      </c>
      <c r="M425" s="21">
        <f t="shared" si="87"/>
        <v>3600</v>
      </c>
      <c r="N425" s="11">
        <f>SUM(M425:M1046)-SUM(N426:N1046)</f>
        <v>23672</v>
      </c>
      <c r="O425" s="11" t="s">
        <v>842</v>
      </c>
      <c r="P425" s="11" t="s">
        <v>843</v>
      </c>
      <c r="Q425" s="135" t="s">
        <v>844</v>
      </c>
      <c r="R425" s="11" t="s">
        <v>394</v>
      </c>
      <c r="S425" s="11" t="s">
        <v>845</v>
      </c>
      <c r="T425" s="11" t="s">
        <v>396</v>
      </c>
    </row>
    <row r="426" ht="18" customHeight="1" spans="1:20">
      <c r="A426" s="11"/>
      <c r="B426" s="11"/>
      <c r="C426" s="16"/>
      <c r="D426" s="13"/>
      <c r="E426" s="14"/>
      <c r="F426" s="14">
        <v>39326</v>
      </c>
      <c r="G426" s="14">
        <v>40908</v>
      </c>
      <c r="H426" s="15" t="s">
        <v>20</v>
      </c>
      <c r="I426" s="11">
        <v>4</v>
      </c>
      <c r="J426" s="11">
        <v>52</v>
      </c>
      <c r="K426" s="11"/>
      <c r="L426" s="46">
        <v>170</v>
      </c>
      <c r="M426" s="21">
        <f t="shared" si="87"/>
        <v>8840</v>
      </c>
      <c r="N426" s="11"/>
      <c r="O426" s="11"/>
      <c r="P426" s="11"/>
      <c r="Q426" s="11"/>
      <c r="R426" s="11"/>
      <c r="S426" s="11"/>
      <c r="T426" s="11"/>
    </row>
    <row r="427" ht="18" customHeight="1" spans="1:20">
      <c r="A427" s="11"/>
      <c r="B427" s="11"/>
      <c r="C427" s="16"/>
      <c r="D427" s="13"/>
      <c r="E427" s="14"/>
      <c r="F427" s="14">
        <v>40909</v>
      </c>
      <c r="G427" s="14">
        <v>42369</v>
      </c>
      <c r="H427" s="15" t="s">
        <v>20</v>
      </c>
      <c r="I427" s="11">
        <v>3</v>
      </c>
      <c r="J427" s="11">
        <v>48</v>
      </c>
      <c r="K427" s="11"/>
      <c r="L427" s="46">
        <v>234</v>
      </c>
      <c r="M427" s="21">
        <f t="shared" si="87"/>
        <v>11232</v>
      </c>
      <c r="N427" s="11"/>
      <c r="O427" s="11"/>
      <c r="P427" s="11"/>
      <c r="Q427" s="11"/>
      <c r="R427" s="11"/>
      <c r="S427" s="11"/>
      <c r="T427" s="11"/>
    </row>
    <row r="428" ht="18" customHeight="1" spans="1:20">
      <c r="A428" s="11">
        <f>MAX(A$4:A427)+1</f>
        <v>187</v>
      </c>
      <c r="B428" s="11" t="s">
        <v>284</v>
      </c>
      <c r="C428" s="16"/>
      <c r="D428" s="13">
        <v>38936</v>
      </c>
      <c r="E428" s="14">
        <v>38936</v>
      </c>
      <c r="F428" s="14">
        <v>38967</v>
      </c>
      <c r="G428" s="14">
        <v>39813</v>
      </c>
      <c r="H428" s="15" t="s">
        <v>279</v>
      </c>
      <c r="I428" s="11">
        <v>2</v>
      </c>
      <c r="J428" s="11">
        <v>28</v>
      </c>
      <c r="K428" s="11">
        <f>SUM(J428:J1049)-SUM(K429:K1049)</f>
        <v>112</v>
      </c>
      <c r="L428" s="46">
        <v>150</v>
      </c>
      <c r="M428" s="21">
        <f t="shared" si="87"/>
        <v>4200</v>
      </c>
      <c r="N428" s="11">
        <f>SUM(M428:M1049)-SUM(N429:N1049)</f>
        <v>21552</v>
      </c>
      <c r="O428" s="135" t="s">
        <v>792</v>
      </c>
      <c r="P428" s="11" t="s">
        <v>250</v>
      </c>
      <c r="Q428" s="135" t="s">
        <v>791</v>
      </c>
      <c r="R428" s="11" t="s">
        <v>394</v>
      </c>
      <c r="S428" s="11" t="s">
        <v>398</v>
      </c>
      <c r="T428" s="11" t="s">
        <v>396</v>
      </c>
    </row>
    <row r="429" ht="18" customHeight="1" spans="1:20">
      <c r="A429" s="11"/>
      <c r="B429" s="11"/>
      <c r="C429" s="16"/>
      <c r="D429" s="13"/>
      <c r="E429" s="14"/>
      <c r="F429" s="14">
        <v>39814</v>
      </c>
      <c r="G429" s="14">
        <v>40908</v>
      </c>
      <c r="H429" s="15" t="s">
        <v>20</v>
      </c>
      <c r="I429" s="11">
        <v>2</v>
      </c>
      <c r="J429" s="11">
        <v>36</v>
      </c>
      <c r="K429" s="11"/>
      <c r="L429" s="46">
        <v>170</v>
      </c>
      <c r="M429" s="21">
        <f t="shared" si="87"/>
        <v>6120</v>
      </c>
      <c r="N429" s="11"/>
      <c r="O429" s="11"/>
      <c r="P429" s="11"/>
      <c r="Q429" s="11"/>
      <c r="R429" s="11"/>
      <c r="S429" s="11"/>
      <c r="T429" s="11"/>
    </row>
    <row r="430" ht="18" customHeight="1" spans="1:20">
      <c r="A430" s="11"/>
      <c r="B430" s="11"/>
      <c r="C430" s="16"/>
      <c r="D430" s="13"/>
      <c r="E430" s="14"/>
      <c r="F430" s="14">
        <v>40909</v>
      </c>
      <c r="G430" s="14">
        <v>42369</v>
      </c>
      <c r="H430" s="15" t="s">
        <v>20</v>
      </c>
      <c r="I430" s="11">
        <v>3</v>
      </c>
      <c r="J430" s="11">
        <v>48</v>
      </c>
      <c r="K430" s="11"/>
      <c r="L430" s="46">
        <v>234</v>
      </c>
      <c r="M430" s="21">
        <f t="shared" si="87"/>
        <v>11232</v>
      </c>
      <c r="N430" s="11"/>
      <c r="O430" s="11"/>
      <c r="P430" s="11"/>
      <c r="Q430" s="11"/>
      <c r="R430" s="11"/>
      <c r="S430" s="11"/>
      <c r="T430" s="11"/>
    </row>
    <row r="431" ht="18" customHeight="1" spans="1:20">
      <c r="A431" s="11">
        <f>MAX(A$4:A430)+1</f>
        <v>188</v>
      </c>
      <c r="B431" s="11" t="s">
        <v>285</v>
      </c>
      <c r="C431" s="16"/>
      <c r="D431" s="13">
        <v>39630</v>
      </c>
      <c r="E431" s="14">
        <v>39630</v>
      </c>
      <c r="F431" s="14">
        <v>39661</v>
      </c>
      <c r="G431" s="14">
        <v>40451</v>
      </c>
      <c r="H431" s="15" t="s">
        <v>279</v>
      </c>
      <c r="I431" s="11">
        <v>2</v>
      </c>
      <c r="J431" s="11">
        <v>26</v>
      </c>
      <c r="K431" s="11">
        <f>SUM(J431:J1052)-SUM(K432:K1052)</f>
        <v>89</v>
      </c>
      <c r="L431" s="46">
        <v>150</v>
      </c>
      <c r="M431" s="21">
        <f t="shared" si="87"/>
        <v>3900</v>
      </c>
      <c r="N431" s="11">
        <f>SUM(M431:M1052)-SUM(N432:N1052)</f>
        <v>17682</v>
      </c>
      <c r="O431" s="135" t="s">
        <v>846</v>
      </c>
      <c r="P431" s="11" t="s">
        <v>847</v>
      </c>
      <c r="Q431" s="135" t="s">
        <v>848</v>
      </c>
      <c r="R431" s="11" t="s">
        <v>394</v>
      </c>
      <c r="S431" s="11" t="s">
        <v>397</v>
      </c>
      <c r="T431" s="11" t="s">
        <v>396</v>
      </c>
    </row>
    <row r="432" ht="18" customHeight="1" spans="1:20">
      <c r="A432" s="11"/>
      <c r="B432" s="11"/>
      <c r="C432" s="16"/>
      <c r="D432" s="13"/>
      <c r="E432" s="14"/>
      <c r="F432" s="14">
        <v>40452</v>
      </c>
      <c r="G432" s="14">
        <v>40908</v>
      </c>
      <c r="H432" s="15" t="s">
        <v>20</v>
      </c>
      <c r="I432" s="11">
        <v>1</v>
      </c>
      <c r="J432" s="11">
        <v>15</v>
      </c>
      <c r="K432" s="11"/>
      <c r="L432" s="46">
        <v>170</v>
      </c>
      <c r="M432" s="21">
        <f t="shared" si="87"/>
        <v>2550</v>
      </c>
      <c r="N432" s="11"/>
      <c r="O432" s="11"/>
      <c r="P432" s="11"/>
      <c r="Q432" s="11"/>
      <c r="R432" s="11"/>
      <c r="S432" s="11"/>
      <c r="T432" s="11"/>
    </row>
    <row r="433" ht="18" customHeight="1" spans="1:20">
      <c r="A433" s="11"/>
      <c r="B433" s="11"/>
      <c r="C433" s="18"/>
      <c r="D433" s="13"/>
      <c r="E433" s="14"/>
      <c r="F433" s="14">
        <v>40909</v>
      </c>
      <c r="G433" s="14">
        <v>42369</v>
      </c>
      <c r="H433" s="15" t="s">
        <v>63</v>
      </c>
      <c r="I433" s="11">
        <v>3</v>
      </c>
      <c r="J433" s="11">
        <v>48</v>
      </c>
      <c r="K433" s="11"/>
      <c r="L433" s="46">
        <v>234</v>
      </c>
      <c r="M433" s="21">
        <f t="shared" si="87"/>
        <v>11232</v>
      </c>
      <c r="N433" s="11"/>
      <c r="O433" s="11"/>
      <c r="P433" s="11"/>
      <c r="Q433" s="11"/>
      <c r="R433" s="11"/>
      <c r="S433" s="11"/>
      <c r="T433" s="11"/>
    </row>
    <row r="434" ht="18" customHeight="1" spans="1:20">
      <c r="A434" s="11">
        <f>MAX(A$4:A433)+1</f>
        <v>189</v>
      </c>
      <c r="B434" s="11" t="s">
        <v>286</v>
      </c>
      <c r="C434" s="11" t="s">
        <v>257</v>
      </c>
      <c r="D434" s="13">
        <v>39722</v>
      </c>
      <c r="E434" s="14">
        <v>39722</v>
      </c>
      <c r="F434" s="14">
        <v>39753</v>
      </c>
      <c r="G434" s="14">
        <v>40816</v>
      </c>
      <c r="H434" s="15" t="s">
        <v>279</v>
      </c>
      <c r="I434" s="11">
        <v>2</v>
      </c>
      <c r="J434" s="11">
        <v>35</v>
      </c>
      <c r="K434" s="11">
        <f t="shared" ref="K434:K439" si="94">SUM(J434:J1055)-SUM(K435:K1055)</f>
        <v>86</v>
      </c>
      <c r="L434" s="46">
        <v>150</v>
      </c>
      <c r="M434" s="21">
        <f t="shared" si="87"/>
        <v>5250</v>
      </c>
      <c r="N434" s="11">
        <f t="shared" ref="N434:N439" si="95">SUM(M434:M1055)-SUM(N435:N1055)</f>
        <v>16992</v>
      </c>
      <c r="O434" s="135" t="s">
        <v>849</v>
      </c>
      <c r="P434" s="11" t="s">
        <v>850</v>
      </c>
      <c r="Q434" s="135" t="s">
        <v>851</v>
      </c>
      <c r="R434" s="11" t="s">
        <v>394</v>
      </c>
      <c r="S434" s="11" t="s">
        <v>398</v>
      </c>
      <c r="T434" s="11" t="s">
        <v>396</v>
      </c>
    </row>
    <row r="435" ht="18" customHeight="1" spans="1:20">
      <c r="A435" s="11"/>
      <c r="B435" s="11"/>
      <c r="C435" s="11"/>
      <c r="D435" s="13"/>
      <c r="E435" s="14"/>
      <c r="F435" s="14">
        <v>40817</v>
      </c>
      <c r="G435" s="14">
        <v>40908</v>
      </c>
      <c r="H435" s="15" t="s">
        <v>20</v>
      </c>
      <c r="I435" s="11">
        <v>0</v>
      </c>
      <c r="J435" s="11">
        <v>3</v>
      </c>
      <c r="K435" s="11"/>
      <c r="L435" s="46">
        <v>170</v>
      </c>
      <c r="M435" s="21">
        <f t="shared" si="87"/>
        <v>510</v>
      </c>
      <c r="N435" s="11"/>
      <c r="O435" s="11"/>
      <c r="P435" s="11"/>
      <c r="Q435" s="11"/>
      <c r="R435" s="11"/>
      <c r="S435" s="11"/>
      <c r="T435" s="11"/>
    </row>
    <row r="436" ht="18" customHeight="1" spans="1:20">
      <c r="A436" s="11"/>
      <c r="B436" s="11"/>
      <c r="C436" s="11"/>
      <c r="D436" s="13"/>
      <c r="E436" s="14"/>
      <c r="F436" s="14">
        <v>40909</v>
      </c>
      <c r="G436" s="14">
        <v>42369</v>
      </c>
      <c r="H436" s="15" t="s">
        <v>20</v>
      </c>
      <c r="I436" s="11">
        <v>3</v>
      </c>
      <c r="J436" s="11">
        <v>48</v>
      </c>
      <c r="K436" s="11"/>
      <c r="L436" s="46">
        <v>234</v>
      </c>
      <c r="M436" s="21">
        <f t="shared" si="87"/>
        <v>11232</v>
      </c>
      <c r="N436" s="11"/>
      <c r="O436" s="11"/>
      <c r="P436" s="11"/>
      <c r="Q436" s="11"/>
      <c r="R436" s="11"/>
      <c r="S436" s="11"/>
      <c r="T436" s="11"/>
    </row>
    <row r="437" ht="18" customHeight="1" spans="1:20">
      <c r="A437" s="11">
        <f>MAX(A$4:A436)+1</f>
        <v>190</v>
      </c>
      <c r="B437" s="11" t="s">
        <v>287</v>
      </c>
      <c r="C437" s="12" t="s">
        <v>38</v>
      </c>
      <c r="D437" s="13">
        <v>39387</v>
      </c>
      <c r="E437" s="14">
        <v>39387</v>
      </c>
      <c r="F437" s="14">
        <v>39417</v>
      </c>
      <c r="G437" s="14">
        <v>40908</v>
      </c>
      <c r="H437" s="15" t="s">
        <v>279</v>
      </c>
      <c r="I437" s="11">
        <v>4</v>
      </c>
      <c r="J437" s="11">
        <v>49</v>
      </c>
      <c r="K437" s="11">
        <f t="shared" si="94"/>
        <v>49</v>
      </c>
      <c r="L437" s="21">
        <v>150</v>
      </c>
      <c r="M437" s="21">
        <f t="shared" si="87"/>
        <v>7350</v>
      </c>
      <c r="N437" s="11">
        <f t="shared" si="95"/>
        <v>7350</v>
      </c>
      <c r="O437" s="135" t="s">
        <v>852</v>
      </c>
      <c r="P437" s="11" t="s">
        <v>853</v>
      </c>
      <c r="Q437" s="135" t="s">
        <v>854</v>
      </c>
      <c r="R437" s="11" t="s">
        <v>394</v>
      </c>
      <c r="S437" s="11" t="s">
        <v>397</v>
      </c>
      <c r="T437" s="11" t="s">
        <v>396</v>
      </c>
    </row>
    <row r="438" ht="18" customHeight="1" spans="1:20">
      <c r="A438" s="11"/>
      <c r="B438" s="11"/>
      <c r="C438" s="16"/>
      <c r="D438" s="13"/>
      <c r="E438" s="14"/>
      <c r="F438" s="14">
        <v>40909</v>
      </c>
      <c r="G438" s="14">
        <v>42369</v>
      </c>
      <c r="H438" s="15" t="s">
        <v>39</v>
      </c>
      <c r="I438" s="11">
        <v>2</v>
      </c>
      <c r="J438" s="11">
        <v>48</v>
      </c>
      <c r="K438" s="11">
        <f t="shared" si="94"/>
        <v>48</v>
      </c>
      <c r="L438" s="21">
        <v>234</v>
      </c>
      <c r="M438" s="21">
        <f t="shared" si="87"/>
        <v>11232</v>
      </c>
      <c r="N438" s="11">
        <f t="shared" si="95"/>
        <v>11232</v>
      </c>
      <c r="O438" s="11"/>
      <c r="P438" s="11"/>
      <c r="Q438" s="11"/>
      <c r="R438" s="11"/>
      <c r="S438" s="11"/>
      <c r="T438" s="11"/>
    </row>
    <row r="439" ht="18" customHeight="1" spans="1:20">
      <c r="A439" s="11">
        <f>MAX(A$4:A438)+1</f>
        <v>191</v>
      </c>
      <c r="B439" s="11" t="s">
        <v>288</v>
      </c>
      <c r="C439" s="16"/>
      <c r="D439" s="13">
        <v>37073</v>
      </c>
      <c r="E439" s="14">
        <v>40179</v>
      </c>
      <c r="F439" s="14">
        <v>40210</v>
      </c>
      <c r="G439" s="14">
        <v>40908</v>
      </c>
      <c r="H439" s="15" t="s">
        <v>279</v>
      </c>
      <c r="I439" s="11">
        <v>1</v>
      </c>
      <c r="J439" s="11">
        <v>23</v>
      </c>
      <c r="K439" s="11">
        <f t="shared" si="94"/>
        <v>71</v>
      </c>
      <c r="L439" s="21">
        <v>150</v>
      </c>
      <c r="M439" s="21">
        <f t="shared" si="87"/>
        <v>3450</v>
      </c>
      <c r="N439" s="11">
        <f t="shared" si="95"/>
        <v>14283</v>
      </c>
      <c r="O439" s="135" t="s">
        <v>855</v>
      </c>
      <c r="P439" s="11" t="s">
        <v>856</v>
      </c>
      <c r="Q439" s="135" t="s">
        <v>857</v>
      </c>
      <c r="R439" s="11" t="s">
        <v>394</v>
      </c>
      <c r="S439" s="11" t="s">
        <v>397</v>
      </c>
      <c r="T439" s="11" t="s">
        <v>396</v>
      </c>
    </row>
    <row r="440" ht="18" customHeight="1" spans="1:20">
      <c r="A440" s="11"/>
      <c r="B440" s="11"/>
      <c r="C440" s="16"/>
      <c r="D440" s="13"/>
      <c r="E440" s="14"/>
      <c r="F440" s="14">
        <v>40909</v>
      </c>
      <c r="G440" s="14">
        <v>41973</v>
      </c>
      <c r="H440" s="15" t="s">
        <v>279</v>
      </c>
      <c r="I440" s="11">
        <v>2</v>
      </c>
      <c r="J440" s="11">
        <v>35</v>
      </c>
      <c r="K440" s="11"/>
      <c r="L440" s="21">
        <v>207</v>
      </c>
      <c r="M440" s="21">
        <f t="shared" si="87"/>
        <v>7245</v>
      </c>
      <c r="N440" s="11"/>
      <c r="O440" s="11"/>
      <c r="P440" s="11"/>
      <c r="Q440" s="11"/>
      <c r="R440" s="11"/>
      <c r="S440" s="11"/>
      <c r="T440" s="11"/>
    </row>
    <row r="441" ht="18" customHeight="1" spans="1:20">
      <c r="A441" s="11"/>
      <c r="B441" s="11"/>
      <c r="C441" s="16"/>
      <c r="D441" s="13"/>
      <c r="E441" s="14"/>
      <c r="F441" s="14">
        <v>41974</v>
      </c>
      <c r="G441" s="14">
        <v>42369</v>
      </c>
      <c r="H441" s="15" t="s">
        <v>41</v>
      </c>
      <c r="I441" s="11">
        <v>1</v>
      </c>
      <c r="J441" s="11">
        <v>13</v>
      </c>
      <c r="K441" s="11"/>
      <c r="L441" s="21">
        <v>276</v>
      </c>
      <c r="M441" s="21">
        <f t="shared" si="87"/>
        <v>3588</v>
      </c>
      <c r="N441" s="11"/>
      <c r="O441" s="11"/>
      <c r="P441" s="11"/>
      <c r="Q441" s="11"/>
      <c r="R441" s="11"/>
      <c r="S441" s="11"/>
      <c r="T441" s="11"/>
    </row>
    <row r="442" ht="18" customHeight="1" spans="1:20">
      <c r="A442" s="11">
        <f>MAX(A$4:A441)+1</f>
        <v>192</v>
      </c>
      <c r="B442" s="11" t="s">
        <v>289</v>
      </c>
      <c r="C442" s="16"/>
      <c r="D442" s="13">
        <v>38565</v>
      </c>
      <c r="E442" s="14">
        <v>38565</v>
      </c>
      <c r="F442" s="14">
        <v>38596</v>
      </c>
      <c r="G442" s="14">
        <v>39325</v>
      </c>
      <c r="H442" s="15" t="s">
        <v>279</v>
      </c>
      <c r="I442" s="11">
        <v>1</v>
      </c>
      <c r="J442" s="11">
        <v>24</v>
      </c>
      <c r="K442" s="11">
        <f>SUM(J442:J1063)-SUM(K443:K1063)</f>
        <v>124</v>
      </c>
      <c r="L442" s="21">
        <v>150</v>
      </c>
      <c r="M442" s="21">
        <f t="shared" si="87"/>
        <v>3600</v>
      </c>
      <c r="N442" s="11">
        <f>SUM(M442:M1063)-SUM(N443:N1063)</f>
        <v>23672</v>
      </c>
      <c r="O442" s="135" t="s">
        <v>858</v>
      </c>
      <c r="P442" s="11" t="s">
        <v>859</v>
      </c>
      <c r="Q442" s="135" t="s">
        <v>860</v>
      </c>
      <c r="R442" s="11" t="s">
        <v>394</v>
      </c>
      <c r="S442" s="11" t="s">
        <v>397</v>
      </c>
      <c r="T442" s="11" t="s">
        <v>396</v>
      </c>
    </row>
    <row r="443" ht="18" customHeight="1" spans="1:20">
      <c r="A443" s="11"/>
      <c r="B443" s="11"/>
      <c r="C443" s="16"/>
      <c r="D443" s="13"/>
      <c r="E443" s="14"/>
      <c r="F443" s="14">
        <v>39326</v>
      </c>
      <c r="G443" s="14">
        <v>40908</v>
      </c>
      <c r="H443" s="15" t="s">
        <v>39</v>
      </c>
      <c r="I443" s="11">
        <v>4</v>
      </c>
      <c r="J443" s="11">
        <v>52</v>
      </c>
      <c r="K443" s="11"/>
      <c r="L443" s="21">
        <v>170</v>
      </c>
      <c r="M443" s="21">
        <f t="shared" si="87"/>
        <v>8840</v>
      </c>
      <c r="N443" s="11"/>
      <c r="O443" s="11"/>
      <c r="P443" s="11"/>
      <c r="Q443" s="11"/>
      <c r="R443" s="11"/>
      <c r="S443" s="11"/>
      <c r="T443" s="11"/>
    </row>
    <row r="444" ht="18" customHeight="1" spans="1:20">
      <c r="A444" s="11"/>
      <c r="B444" s="11"/>
      <c r="C444" s="16"/>
      <c r="D444" s="13"/>
      <c r="E444" s="14"/>
      <c r="F444" s="14">
        <v>40909</v>
      </c>
      <c r="G444" s="14">
        <v>42369</v>
      </c>
      <c r="H444" s="15" t="s">
        <v>39</v>
      </c>
      <c r="I444" s="11">
        <v>3</v>
      </c>
      <c r="J444" s="11">
        <v>48</v>
      </c>
      <c r="K444" s="11"/>
      <c r="L444" s="21">
        <v>234</v>
      </c>
      <c r="M444" s="21">
        <f t="shared" si="87"/>
        <v>11232</v>
      </c>
      <c r="N444" s="11"/>
      <c r="O444" s="11"/>
      <c r="P444" s="11"/>
      <c r="Q444" s="11"/>
      <c r="R444" s="11"/>
      <c r="S444" s="11"/>
      <c r="T444" s="11"/>
    </row>
    <row r="445" ht="18" customHeight="1" spans="1:20">
      <c r="A445" s="11">
        <f>MAX(A$4:A444)+1</f>
        <v>193</v>
      </c>
      <c r="B445" s="11" t="s">
        <v>290</v>
      </c>
      <c r="C445" s="16"/>
      <c r="D445" s="13">
        <v>38200</v>
      </c>
      <c r="E445" s="14">
        <v>38200</v>
      </c>
      <c r="F445" s="14">
        <v>38231</v>
      </c>
      <c r="G445" s="14">
        <v>38990</v>
      </c>
      <c r="H445" s="15" t="s">
        <v>279</v>
      </c>
      <c r="I445" s="11">
        <v>2</v>
      </c>
      <c r="J445" s="11">
        <v>25</v>
      </c>
      <c r="K445" s="11">
        <f t="shared" ref="K445:K451" si="96">SUM(J445:J1066)-SUM(K446:K1066)</f>
        <v>136</v>
      </c>
      <c r="L445" s="21">
        <v>150</v>
      </c>
      <c r="M445" s="21">
        <f t="shared" si="87"/>
        <v>3750</v>
      </c>
      <c r="N445" s="11">
        <f t="shared" ref="N445:N451" si="97">SUM(M445:M1066)-SUM(N446:N1066)</f>
        <v>27246</v>
      </c>
      <c r="O445" s="135" t="s">
        <v>861</v>
      </c>
      <c r="P445" s="11" t="s">
        <v>862</v>
      </c>
      <c r="Q445" s="135" t="s">
        <v>863</v>
      </c>
      <c r="R445" s="11" t="s">
        <v>394</v>
      </c>
      <c r="S445" s="11" t="s">
        <v>398</v>
      </c>
      <c r="T445" s="11" t="s">
        <v>396</v>
      </c>
    </row>
    <row r="446" ht="18" customHeight="1" spans="1:20">
      <c r="A446" s="11"/>
      <c r="B446" s="11"/>
      <c r="C446" s="16"/>
      <c r="D446" s="13"/>
      <c r="E446" s="14"/>
      <c r="F446" s="14">
        <v>38991</v>
      </c>
      <c r="G446" s="14">
        <v>40908</v>
      </c>
      <c r="H446" s="15" t="s">
        <v>39</v>
      </c>
      <c r="I446" s="11">
        <v>5</v>
      </c>
      <c r="J446" s="11">
        <v>63</v>
      </c>
      <c r="K446" s="11"/>
      <c r="L446" s="21">
        <v>170</v>
      </c>
      <c r="M446" s="21">
        <f t="shared" si="87"/>
        <v>10710</v>
      </c>
      <c r="N446" s="11"/>
      <c r="O446" s="11"/>
      <c r="P446" s="11"/>
      <c r="Q446" s="11"/>
      <c r="R446" s="11"/>
      <c r="S446" s="11"/>
      <c r="T446" s="11"/>
    </row>
    <row r="447" ht="18" customHeight="1" spans="1:20">
      <c r="A447" s="11"/>
      <c r="B447" s="11"/>
      <c r="C447" s="16"/>
      <c r="D447" s="13"/>
      <c r="E447" s="14"/>
      <c r="F447" s="14">
        <v>40909</v>
      </c>
      <c r="G447" s="14">
        <v>41243</v>
      </c>
      <c r="H447" s="15" t="s">
        <v>39</v>
      </c>
      <c r="I447" s="11">
        <v>0</v>
      </c>
      <c r="J447" s="11">
        <v>11</v>
      </c>
      <c r="K447" s="11"/>
      <c r="L447" s="21">
        <v>234</v>
      </c>
      <c r="M447" s="21">
        <f t="shared" si="87"/>
        <v>2574</v>
      </c>
      <c r="N447" s="11"/>
      <c r="O447" s="11"/>
      <c r="P447" s="11"/>
      <c r="Q447" s="11"/>
      <c r="R447" s="11"/>
      <c r="S447" s="11"/>
      <c r="T447" s="11"/>
    </row>
    <row r="448" ht="18" customHeight="1" spans="1:20">
      <c r="A448" s="11"/>
      <c r="B448" s="11"/>
      <c r="C448" s="16"/>
      <c r="D448" s="13"/>
      <c r="E448" s="14"/>
      <c r="F448" s="14">
        <v>41244</v>
      </c>
      <c r="G448" s="14">
        <v>42369</v>
      </c>
      <c r="H448" s="15" t="s">
        <v>41</v>
      </c>
      <c r="I448" s="11">
        <v>3</v>
      </c>
      <c r="J448" s="11">
        <v>37</v>
      </c>
      <c r="K448" s="11"/>
      <c r="L448" s="21">
        <v>276</v>
      </c>
      <c r="M448" s="21">
        <f t="shared" si="87"/>
        <v>10212</v>
      </c>
      <c r="N448" s="11"/>
      <c r="O448" s="11"/>
      <c r="P448" s="11"/>
      <c r="Q448" s="11"/>
      <c r="R448" s="11"/>
      <c r="S448" s="11"/>
      <c r="T448" s="11"/>
    </row>
    <row r="449" ht="18" customHeight="1" spans="1:20">
      <c r="A449" s="11">
        <f>MAX(A$4:A448)+1</f>
        <v>194</v>
      </c>
      <c r="B449" s="11" t="s">
        <v>177</v>
      </c>
      <c r="C449" s="18"/>
      <c r="D449" s="13">
        <v>38936</v>
      </c>
      <c r="E449" s="14">
        <v>41821</v>
      </c>
      <c r="F449" s="14">
        <v>41852</v>
      </c>
      <c r="G449" s="14">
        <v>42369</v>
      </c>
      <c r="H449" s="15" t="s">
        <v>279</v>
      </c>
      <c r="I449" s="11">
        <v>1</v>
      </c>
      <c r="J449" s="11">
        <v>17</v>
      </c>
      <c r="K449" s="11">
        <f t="shared" si="96"/>
        <v>17</v>
      </c>
      <c r="L449" s="21">
        <v>207</v>
      </c>
      <c r="M449" s="21">
        <f t="shared" si="87"/>
        <v>3519</v>
      </c>
      <c r="N449" s="11">
        <f t="shared" si="97"/>
        <v>3519</v>
      </c>
      <c r="O449" s="135" t="s">
        <v>864</v>
      </c>
      <c r="P449" s="11" t="s">
        <v>865</v>
      </c>
      <c r="Q449" s="11" t="s">
        <v>866</v>
      </c>
      <c r="R449" s="11" t="s">
        <v>394</v>
      </c>
      <c r="S449" s="11" t="s">
        <v>397</v>
      </c>
      <c r="T449" s="11" t="s">
        <v>396</v>
      </c>
    </row>
    <row r="450" ht="18" customHeight="1" spans="1:20">
      <c r="A450" s="11">
        <f>MAX(A$4:A449)+1</f>
        <v>195</v>
      </c>
      <c r="B450" s="11" t="s">
        <v>867</v>
      </c>
      <c r="C450" s="12" t="s">
        <v>43</v>
      </c>
      <c r="D450" s="13">
        <v>41832</v>
      </c>
      <c r="E450" s="14">
        <v>41832</v>
      </c>
      <c r="F450" s="14">
        <v>41863</v>
      </c>
      <c r="G450" s="14">
        <v>42369</v>
      </c>
      <c r="H450" s="15" t="s">
        <v>279</v>
      </c>
      <c r="I450" s="11">
        <v>1</v>
      </c>
      <c r="J450" s="11">
        <v>17</v>
      </c>
      <c r="K450" s="11">
        <f t="shared" si="96"/>
        <v>17</v>
      </c>
      <c r="L450" s="22">
        <v>207</v>
      </c>
      <c r="M450" s="21">
        <f t="shared" si="87"/>
        <v>3519</v>
      </c>
      <c r="N450" s="11">
        <f t="shared" si="97"/>
        <v>3519</v>
      </c>
      <c r="O450" s="11" t="s">
        <v>868</v>
      </c>
      <c r="P450" s="11" t="s">
        <v>869</v>
      </c>
      <c r="Q450" s="11" t="s">
        <v>870</v>
      </c>
      <c r="R450" s="11" t="s">
        <v>394</v>
      </c>
      <c r="S450" s="11" t="s">
        <v>845</v>
      </c>
      <c r="T450" s="11" t="s">
        <v>396</v>
      </c>
    </row>
    <row r="451" ht="18" customHeight="1" spans="1:20">
      <c r="A451" s="11">
        <f>MAX(A$4:A450)+1</f>
        <v>196</v>
      </c>
      <c r="B451" s="11" t="s">
        <v>291</v>
      </c>
      <c r="C451" s="16"/>
      <c r="D451" s="13">
        <v>40725</v>
      </c>
      <c r="E451" s="14">
        <v>40725</v>
      </c>
      <c r="F451" s="14">
        <v>40756</v>
      </c>
      <c r="G451" s="14">
        <v>40908</v>
      </c>
      <c r="H451" s="15" t="s">
        <v>279</v>
      </c>
      <c r="I451" s="11">
        <v>0</v>
      </c>
      <c r="J451" s="11">
        <v>5</v>
      </c>
      <c r="K451" s="11">
        <f t="shared" si="96"/>
        <v>53</v>
      </c>
      <c r="L451" s="22">
        <v>150</v>
      </c>
      <c r="M451" s="21">
        <f t="shared" si="87"/>
        <v>750</v>
      </c>
      <c r="N451" s="11">
        <f t="shared" si="97"/>
        <v>11361</v>
      </c>
      <c r="O451" s="135" t="s">
        <v>871</v>
      </c>
      <c r="P451" s="11" t="s">
        <v>872</v>
      </c>
      <c r="Q451" s="135" t="s">
        <v>873</v>
      </c>
      <c r="R451" s="11" t="s">
        <v>394</v>
      </c>
      <c r="S451" s="11" t="s">
        <v>398</v>
      </c>
      <c r="T451" s="11" t="s">
        <v>396</v>
      </c>
    </row>
    <row r="452" ht="18" customHeight="1" spans="1:20">
      <c r="A452" s="11"/>
      <c r="B452" s="11"/>
      <c r="C452" s="16"/>
      <c r="D452" s="13"/>
      <c r="E452" s="14"/>
      <c r="F452" s="14">
        <v>40909</v>
      </c>
      <c r="G452" s="14">
        <v>41608</v>
      </c>
      <c r="H452" s="15" t="s">
        <v>279</v>
      </c>
      <c r="I452" s="11">
        <v>1</v>
      </c>
      <c r="J452" s="11">
        <v>23</v>
      </c>
      <c r="K452" s="11"/>
      <c r="L452" s="22">
        <v>207</v>
      </c>
      <c r="M452" s="21">
        <f t="shared" si="87"/>
        <v>4761</v>
      </c>
      <c r="N452" s="11"/>
      <c r="O452" s="11"/>
      <c r="P452" s="11"/>
      <c r="Q452" s="11"/>
      <c r="R452" s="11"/>
      <c r="S452" s="11"/>
      <c r="T452" s="11"/>
    </row>
    <row r="453" ht="18" customHeight="1" spans="1:20">
      <c r="A453" s="11"/>
      <c r="B453" s="11"/>
      <c r="C453" s="16"/>
      <c r="D453" s="13"/>
      <c r="E453" s="14"/>
      <c r="F453" s="14">
        <v>41609</v>
      </c>
      <c r="G453" s="14">
        <v>42369</v>
      </c>
      <c r="H453" s="15" t="s">
        <v>20</v>
      </c>
      <c r="I453" s="11">
        <v>1</v>
      </c>
      <c r="J453" s="11">
        <v>25</v>
      </c>
      <c r="K453" s="11"/>
      <c r="L453" s="11">
        <v>234</v>
      </c>
      <c r="M453" s="21">
        <f t="shared" ref="M453:M516" si="98">L453*J453</f>
        <v>5850</v>
      </c>
      <c r="N453" s="11"/>
      <c r="O453" s="11"/>
      <c r="P453" s="11"/>
      <c r="Q453" s="11"/>
      <c r="R453" s="11"/>
      <c r="S453" s="11"/>
      <c r="T453" s="11"/>
    </row>
    <row r="454" ht="18" customHeight="1" spans="1:20">
      <c r="A454" s="11">
        <f>MAX(A$4:A453)+1</f>
        <v>197</v>
      </c>
      <c r="B454" s="40" t="s">
        <v>292</v>
      </c>
      <c r="C454" s="16"/>
      <c r="D454" s="13">
        <v>40391</v>
      </c>
      <c r="E454" s="14">
        <v>40391</v>
      </c>
      <c r="F454" s="14">
        <v>40422</v>
      </c>
      <c r="G454" s="14">
        <v>40908</v>
      </c>
      <c r="H454" s="15" t="s">
        <v>279</v>
      </c>
      <c r="I454" s="11">
        <v>1</v>
      </c>
      <c r="J454" s="11">
        <v>16</v>
      </c>
      <c r="K454" s="11">
        <f t="shared" ref="K454:K458" si="99">SUM(J454:J1075)-SUM(K455:K1075)</f>
        <v>51</v>
      </c>
      <c r="L454" s="22">
        <v>150</v>
      </c>
      <c r="M454" s="21">
        <f t="shared" si="98"/>
        <v>2400</v>
      </c>
      <c r="N454" s="11">
        <f t="shared" ref="N454:N458" si="100">SUM(M454:M1075)-SUM(N455:N1075)</f>
        <v>9969</v>
      </c>
      <c r="O454" s="135" t="s">
        <v>874</v>
      </c>
      <c r="P454" s="11" t="s">
        <v>875</v>
      </c>
      <c r="Q454" s="11" t="s">
        <v>876</v>
      </c>
      <c r="R454" s="11" t="s">
        <v>394</v>
      </c>
      <c r="S454" s="11" t="s">
        <v>397</v>
      </c>
      <c r="T454" s="11" t="s">
        <v>396</v>
      </c>
    </row>
    <row r="455" ht="18" customHeight="1" spans="1:20">
      <c r="A455" s="11"/>
      <c r="B455" s="11"/>
      <c r="C455" s="16"/>
      <c r="D455" s="13"/>
      <c r="E455" s="14"/>
      <c r="F455" s="14">
        <v>40909</v>
      </c>
      <c r="G455" s="14">
        <v>41608</v>
      </c>
      <c r="H455" s="15" t="s">
        <v>279</v>
      </c>
      <c r="I455" s="11">
        <v>1</v>
      </c>
      <c r="J455" s="11">
        <v>23</v>
      </c>
      <c r="K455" s="11"/>
      <c r="L455" s="22">
        <v>207</v>
      </c>
      <c r="M455" s="21">
        <f t="shared" si="98"/>
        <v>4761</v>
      </c>
      <c r="N455" s="11"/>
      <c r="O455" s="11"/>
      <c r="P455" s="11"/>
      <c r="Q455" s="11"/>
      <c r="R455" s="11"/>
      <c r="S455" s="11"/>
      <c r="T455" s="11"/>
    </row>
    <row r="456" ht="18" customHeight="1" spans="1:20">
      <c r="A456" s="11"/>
      <c r="B456" s="11"/>
      <c r="C456" s="16"/>
      <c r="D456" s="13"/>
      <c r="E456" s="14"/>
      <c r="F456" s="14">
        <v>41609</v>
      </c>
      <c r="G456" s="14">
        <v>41973</v>
      </c>
      <c r="H456" s="15" t="s">
        <v>258</v>
      </c>
      <c r="I456" s="11">
        <v>0</v>
      </c>
      <c r="J456" s="11">
        <v>12</v>
      </c>
      <c r="K456" s="11"/>
      <c r="L456" s="22">
        <v>234</v>
      </c>
      <c r="M456" s="21">
        <f t="shared" si="98"/>
        <v>2808</v>
      </c>
      <c r="N456" s="11"/>
      <c r="O456" s="11"/>
      <c r="P456" s="11"/>
      <c r="Q456" s="11"/>
      <c r="R456" s="11"/>
      <c r="S456" s="11"/>
      <c r="T456" s="11"/>
    </row>
    <row r="457" ht="18" customHeight="1" spans="1:20">
      <c r="A457" s="11"/>
      <c r="B457" s="11"/>
      <c r="C457" s="18"/>
      <c r="D457" s="13"/>
      <c r="E457" s="14"/>
      <c r="F457" s="14">
        <v>41974</v>
      </c>
      <c r="G457" s="14">
        <v>42369</v>
      </c>
      <c r="H457" s="15" t="s">
        <v>20</v>
      </c>
      <c r="I457" s="11">
        <v>1</v>
      </c>
      <c r="J457" s="11">
        <v>13</v>
      </c>
      <c r="K457" s="11">
        <f t="shared" si="99"/>
        <v>13</v>
      </c>
      <c r="L457" s="22">
        <v>234</v>
      </c>
      <c r="M457" s="21">
        <f t="shared" si="98"/>
        <v>3042</v>
      </c>
      <c r="N457" s="11">
        <f t="shared" si="100"/>
        <v>3042</v>
      </c>
      <c r="O457" s="11"/>
      <c r="P457" s="11"/>
      <c r="Q457" s="11"/>
      <c r="R457" s="11"/>
      <c r="S457" s="11"/>
      <c r="T457" s="11"/>
    </row>
    <row r="458" ht="18" customHeight="1" spans="1:20">
      <c r="A458" s="11">
        <f>MAX(A$4:A457)+1</f>
        <v>198</v>
      </c>
      <c r="B458" s="11" t="s">
        <v>293</v>
      </c>
      <c r="C458" s="12" t="s">
        <v>43</v>
      </c>
      <c r="D458" s="13">
        <v>39995</v>
      </c>
      <c r="E458" s="14">
        <v>39995</v>
      </c>
      <c r="F458" s="14">
        <v>40026</v>
      </c>
      <c r="G458" s="14">
        <v>40908</v>
      </c>
      <c r="H458" s="15" t="s">
        <v>279</v>
      </c>
      <c r="I458" s="11">
        <v>2</v>
      </c>
      <c r="J458" s="11">
        <v>29</v>
      </c>
      <c r="K458" s="11">
        <f t="shared" si="99"/>
        <v>77</v>
      </c>
      <c r="L458" s="22">
        <v>150</v>
      </c>
      <c r="M458" s="21">
        <f t="shared" si="98"/>
        <v>4350</v>
      </c>
      <c r="N458" s="11">
        <f t="shared" si="100"/>
        <v>15582</v>
      </c>
      <c r="O458" s="135" t="s">
        <v>877</v>
      </c>
      <c r="P458" s="11" t="s">
        <v>878</v>
      </c>
      <c r="Q458" s="135" t="s">
        <v>879</v>
      </c>
      <c r="R458" s="11" t="s">
        <v>394</v>
      </c>
      <c r="S458" s="11" t="s">
        <v>397</v>
      </c>
      <c r="T458" s="11" t="s">
        <v>396</v>
      </c>
    </row>
    <row r="459" ht="18" customHeight="1" spans="1:20">
      <c r="A459" s="11"/>
      <c r="B459" s="11"/>
      <c r="C459" s="16"/>
      <c r="D459" s="13"/>
      <c r="E459" s="14"/>
      <c r="F459" s="14">
        <v>40909</v>
      </c>
      <c r="G459" s="14">
        <v>42369</v>
      </c>
      <c r="H459" s="15" t="s">
        <v>20</v>
      </c>
      <c r="I459" s="11">
        <v>3</v>
      </c>
      <c r="J459" s="11">
        <v>48</v>
      </c>
      <c r="K459" s="11"/>
      <c r="L459" s="22">
        <v>234</v>
      </c>
      <c r="M459" s="21">
        <f t="shared" si="98"/>
        <v>11232</v>
      </c>
      <c r="N459" s="11"/>
      <c r="O459" s="11"/>
      <c r="P459" s="11"/>
      <c r="Q459" s="11"/>
      <c r="R459" s="11"/>
      <c r="S459" s="11"/>
      <c r="T459" s="11"/>
    </row>
    <row r="460" ht="18" customHeight="1" spans="1:20">
      <c r="A460" s="11">
        <f>MAX(A$4:A459)+1</f>
        <v>199</v>
      </c>
      <c r="B460" s="11" t="s">
        <v>294</v>
      </c>
      <c r="C460" s="16"/>
      <c r="D460" s="13">
        <v>38565</v>
      </c>
      <c r="E460" s="14">
        <v>38565</v>
      </c>
      <c r="F460" s="14">
        <v>38596</v>
      </c>
      <c r="G460" s="14">
        <v>39325</v>
      </c>
      <c r="H460" s="15" t="s">
        <v>279</v>
      </c>
      <c r="I460" s="11">
        <v>1</v>
      </c>
      <c r="J460" s="11">
        <v>24</v>
      </c>
      <c r="K460" s="11">
        <f>SUM(J460:J1081)-SUM(K461:K1081)</f>
        <v>124</v>
      </c>
      <c r="L460" s="22">
        <v>150</v>
      </c>
      <c r="M460" s="21">
        <f t="shared" si="98"/>
        <v>3600</v>
      </c>
      <c r="N460" s="11">
        <f>SUM(M460:M1081)-SUM(N461:N1081)</f>
        <v>25226</v>
      </c>
      <c r="O460" s="135" t="s">
        <v>880</v>
      </c>
      <c r="P460" s="11" t="s">
        <v>881</v>
      </c>
      <c r="Q460" s="11" t="s">
        <v>882</v>
      </c>
      <c r="R460" s="11" t="s">
        <v>394</v>
      </c>
      <c r="S460" s="11" t="s">
        <v>691</v>
      </c>
      <c r="T460" s="11" t="s">
        <v>396</v>
      </c>
    </row>
    <row r="461" ht="18" customHeight="1" spans="1:20">
      <c r="A461" s="11"/>
      <c r="B461" s="11"/>
      <c r="C461" s="16"/>
      <c r="D461" s="13"/>
      <c r="E461" s="14"/>
      <c r="F461" s="14">
        <v>39326</v>
      </c>
      <c r="G461" s="14">
        <v>40908</v>
      </c>
      <c r="H461" s="15" t="s">
        <v>20</v>
      </c>
      <c r="I461" s="11">
        <v>4</v>
      </c>
      <c r="J461" s="11">
        <v>52</v>
      </c>
      <c r="K461" s="11"/>
      <c r="L461" s="22">
        <v>170</v>
      </c>
      <c r="M461" s="21">
        <f t="shared" si="98"/>
        <v>8840</v>
      </c>
      <c r="N461" s="11"/>
      <c r="O461" s="11"/>
      <c r="P461" s="11"/>
      <c r="Q461" s="11"/>
      <c r="R461" s="11"/>
      <c r="S461" s="11"/>
      <c r="T461" s="11"/>
    </row>
    <row r="462" ht="18" customHeight="1" spans="1:20">
      <c r="A462" s="11"/>
      <c r="B462" s="11"/>
      <c r="C462" s="16"/>
      <c r="D462" s="13"/>
      <c r="E462" s="14"/>
      <c r="F462" s="14">
        <v>40909</v>
      </c>
      <c r="G462" s="14">
        <v>41243</v>
      </c>
      <c r="H462" s="15" t="s">
        <v>20</v>
      </c>
      <c r="I462" s="11">
        <v>0</v>
      </c>
      <c r="J462" s="11">
        <v>11</v>
      </c>
      <c r="K462" s="11"/>
      <c r="L462" s="22">
        <v>234</v>
      </c>
      <c r="M462" s="21">
        <f t="shared" si="98"/>
        <v>2574</v>
      </c>
      <c r="N462" s="11"/>
      <c r="O462" s="11"/>
      <c r="P462" s="11"/>
      <c r="Q462" s="11"/>
      <c r="R462" s="11"/>
      <c r="S462" s="11"/>
      <c r="T462" s="11"/>
    </row>
    <row r="463" ht="18" customHeight="1" spans="1:20">
      <c r="A463" s="11"/>
      <c r="B463" s="11"/>
      <c r="C463" s="16"/>
      <c r="D463" s="13"/>
      <c r="E463" s="14"/>
      <c r="F463" s="14">
        <v>41244</v>
      </c>
      <c r="G463" s="14">
        <v>42369</v>
      </c>
      <c r="H463" s="15" t="s">
        <v>41</v>
      </c>
      <c r="I463" s="11">
        <v>3</v>
      </c>
      <c r="J463" s="11">
        <v>37</v>
      </c>
      <c r="K463" s="11"/>
      <c r="L463" s="22">
        <v>276</v>
      </c>
      <c r="M463" s="21">
        <f t="shared" si="98"/>
        <v>10212</v>
      </c>
      <c r="N463" s="11"/>
      <c r="O463" s="11"/>
      <c r="P463" s="11"/>
      <c r="Q463" s="11"/>
      <c r="R463" s="11"/>
      <c r="S463" s="11"/>
      <c r="T463" s="11"/>
    </row>
    <row r="464" ht="18" customHeight="1" spans="1:20">
      <c r="A464" s="11">
        <f>MAX(A$4:A463)+1</f>
        <v>200</v>
      </c>
      <c r="B464" s="11" t="s">
        <v>295</v>
      </c>
      <c r="C464" s="16"/>
      <c r="D464" s="13">
        <v>37073</v>
      </c>
      <c r="E464" s="14">
        <v>37073</v>
      </c>
      <c r="F464" s="14">
        <v>37104</v>
      </c>
      <c r="G464" s="14">
        <v>38960</v>
      </c>
      <c r="H464" s="15" t="s">
        <v>279</v>
      </c>
      <c r="I464" s="11">
        <v>5</v>
      </c>
      <c r="J464" s="11">
        <v>61</v>
      </c>
      <c r="K464" s="11">
        <f t="shared" ref="K464:K468" si="101">SUM(J464:J1085)-SUM(K465:K1085)</f>
        <v>173</v>
      </c>
      <c r="L464" s="22">
        <v>150</v>
      </c>
      <c r="M464" s="21">
        <f t="shared" si="98"/>
        <v>9150</v>
      </c>
      <c r="N464" s="11">
        <f t="shared" ref="N464:N468" si="102">SUM(M464:M1085)-SUM(N465:N1085)</f>
        <v>31262</v>
      </c>
      <c r="O464" s="135" t="s">
        <v>883</v>
      </c>
      <c r="P464" s="11" t="s">
        <v>396</v>
      </c>
      <c r="Q464" s="11" t="s">
        <v>396</v>
      </c>
      <c r="R464" s="11" t="s">
        <v>394</v>
      </c>
      <c r="S464" s="11" t="s">
        <v>396</v>
      </c>
      <c r="T464" s="11" t="s">
        <v>396</v>
      </c>
    </row>
    <row r="465" ht="18" customHeight="1" spans="1:20">
      <c r="A465" s="11"/>
      <c r="B465" s="11"/>
      <c r="C465" s="16"/>
      <c r="D465" s="13"/>
      <c r="E465" s="14"/>
      <c r="F465" s="14">
        <v>38961</v>
      </c>
      <c r="G465" s="14">
        <v>40908</v>
      </c>
      <c r="H465" s="15" t="s">
        <v>20</v>
      </c>
      <c r="I465" s="11">
        <v>5</v>
      </c>
      <c r="J465" s="11">
        <v>64</v>
      </c>
      <c r="K465" s="11"/>
      <c r="L465" s="22">
        <v>170</v>
      </c>
      <c r="M465" s="21">
        <f t="shared" si="98"/>
        <v>10880</v>
      </c>
      <c r="N465" s="11"/>
      <c r="O465" s="11"/>
      <c r="P465" s="11"/>
      <c r="Q465" s="11"/>
      <c r="R465" s="11"/>
      <c r="S465" s="11"/>
      <c r="T465" s="11"/>
    </row>
    <row r="466" ht="18" customHeight="1" spans="1:20">
      <c r="A466" s="11"/>
      <c r="B466" s="11"/>
      <c r="C466" s="16"/>
      <c r="D466" s="13"/>
      <c r="E466" s="14"/>
      <c r="F466" s="14">
        <v>40909</v>
      </c>
      <c r="G466" s="14">
        <v>42369</v>
      </c>
      <c r="H466" s="15" t="s">
        <v>20</v>
      </c>
      <c r="I466" s="11">
        <v>3</v>
      </c>
      <c r="J466" s="11">
        <v>48</v>
      </c>
      <c r="K466" s="11"/>
      <c r="L466" s="22">
        <v>234</v>
      </c>
      <c r="M466" s="21">
        <f t="shared" si="98"/>
        <v>11232</v>
      </c>
      <c r="N466" s="11"/>
      <c r="O466" s="11"/>
      <c r="P466" s="11"/>
      <c r="Q466" s="11"/>
      <c r="R466" s="11"/>
      <c r="S466" s="11"/>
      <c r="T466" s="11"/>
    </row>
    <row r="467" ht="18" customHeight="1" spans="1:20">
      <c r="A467" s="11">
        <f>MAX(A$4:A466)+1</f>
        <v>201</v>
      </c>
      <c r="B467" s="40" t="s">
        <v>296</v>
      </c>
      <c r="C467" s="18"/>
      <c r="D467" s="13">
        <v>42202</v>
      </c>
      <c r="E467" s="14">
        <v>42202</v>
      </c>
      <c r="F467" s="14">
        <v>42233</v>
      </c>
      <c r="G467" s="14">
        <v>42369</v>
      </c>
      <c r="H467" s="15" t="s">
        <v>279</v>
      </c>
      <c r="I467" s="11">
        <v>0</v>
      </c>
      <c r="J467" s="11">
        <v>5</v>
      </c>
      <c r="K467" s="11">
        <f t="shared" si="101"/>
        <v>5</v>
      </c>
      <c r="L467" s="22">
        <v>207</v>
      </c>
      <c r="M467" s="21">
        <f t="shared" si="98"/>
        <v>1035</v>
      </c>
      <c r="N467" s="11">
        <f t="shared" si="102"/>
        <v>1035</v>
      </c>
      <c r="O467" s="135" t="s">
        <v>884</v>
      </c>
      <c r="P467" s="11" t="s">
        <v>396</v>
      </c>
      <c r="Q467" s="11" t="s">
        <v>396</v>
      </c>
      <c r="R467" s="11" t="s">
        <v>394</v>
      </c>
      <c r="S467" s="11" t="s">
        <v>396</v>
      </c>
      <c r="T467" s="11" t="s">
        <v>396</v>
      </c>
    </row>
    <row r="468" ht="18" customHeight="1" spans="1:20">
      <c r="A468" s="11">
        <f>MAX(A$4:A467)+1</f>
        <v>202</v>
      </c>
      <c r="B468" s="11" t="s">
        <v>885</v>
      </c>
      <c r="C468" s="12" t="s">
        <v>45</v>
      </c>
      <c r="D468" s="13">
        <v>39995</v>
      </c>
      <c r="E468" s="14">
        <v>39995</v>
      </c>
      <c r="F468" s="14">
        <v>40026</v>
      </c>
      <c r="G468" s="13">
        <v>40816</v>
      </c>
      <c r="H468" s="15" t="s">
        <v>279</v>
      </c>
      <c r="I468" s="11">
        <v>2</v>
      </c>
      <c r="J468" s="11">
        <v>26</v>
      </c>
      <c r="K468" s="11">
        <f t="shared" si="101"/>
        <v>77</v>
      </c>
      <c r="L468" s="21">
        <v>150</v>
      </c>
      <c r="M468" s="21">
        <f t="shared" si="98"/>
        <v>3900</v>
      </c>
      <c r="N468" s="11">
        <f t="shared" si="102"/>
        <v>15642</v>
      </c>
      <c r="O468" s="135" t="s">
        <v>886</v>
      </c>
      <c r="P468" s="11" t="s">
        <v>887</v>
      </c>
      <c r="Q468" s="11" t="s">
        <v>888</v>
      </c>
      <c r="R468" s="11" t="s">
        <v>394</v>
      </c>
      <c r="S468" s="11" t="s">
        <v>395</v>
      </c>
      <c r="T468" s="11" t="s">
        <v>396</v>
      </c>
    </row>
    <row r="469" ht="18" customHeight="1" spans="1:20">
      <c r="A469" s="11"/>
      <c r="B469" s="11"/>
      <c r="C469" s="16"/>
      <c r="D469" s="13"/>
      <c r="E469" s="14"/>
      <c r="F469" s="14">
        <v>40817</v>
      </c>
      <c r="G469" s="13">
        <v>40908</v>
      </c>
      <c r="H469" s="15" t="s">
        <v>39</v>
      </c>
      <c r="I469" s="11">
        <v>0</v>
      </c>
      <c r="J469" s="11">
        <v>3</v>
      </c>
      <c r="K469" s="11"/>
      <c r="L469" s="21">
        <v>170</v>
      </c>
      <c r="M469" s="21">
        <f t="shared" si="98"/>
        <v>510</v>
      </c>
      <c r="N469" s="11"/>
      <c r="O469" s="11"/>
      <c r="P469" s="11"/>
      <c r="Q469" s="11"/>
      <c r="R469" s="11"/>
      <c r="S469" s="11"/>
      <c r="T469" s="11"/>
    </row>
    <row r="470" ht="18" customHeight="1" spans="1:20">
      <c r="A470" s="11"/>
      <c r="B470" s="11"/>
      <c r="C470" s="16"/>
      <c r="D470" s="13"/>
      <c r="E470" s="14"/>
      <c r="F470" s="14">
        <v>40909</v>
      </c>
      <c r="G470" s="13">
        <v>42369</v>
      </c>
      <c r="H470" s="15" t="s">
        <v>39</v>
      </c>
      <c r="I470" s="11">
        <v>3</v>
      </c>
      <c r="J470" s="11">
        <v>48</v>
      </c>
      <c r="K470" s="11"/>
      <c r="L470" s="21">
        <v>234</v>
      </c>
      <c r="M470" s="21">
        <f t="shared" si="98"/>
        <v>11232</v>
      </c>
      <c r="N470" s="11"/>
      <c r="O470" s="11"/>
      <c r="P470" s="11"/>
      <c r="Q470" s="11"/>
      <c r="R470" s="11"/>
      <c r="S470" s="11"/>
      <c r="T470" s="11"/>
    </row>
    <row r="471" ht="18" customHeight="1" spans="1:20">
      <c r="A471" s="11">
        <f>MAX(A$4:A470)+1</f>
        <v>203</v>
      </c>
      <c r="B471" s="11" t="s">
        <v>298</v>
      </c>
      <c r="C471" s="16"/>
      <c r="D471" s="13">
        <v>41091</v>
      </c>
      <c r="E471" s="14">
        <v>41091</v>
      </c>
      <c r="F471" s="14">
        <v>41122</v>
      </c>
      <c r="G471" s="13">
        <v>41973</v>
      </c>
      <c r="H471" s="15" t="s">
        <v>279</v>
      </c>
      <c r="I471" s="11">
        <v>2</v>
      </c>
      <c r="J471" s="11">
        <v>28</v>
      </c>
      <c r="K471" s="11">
        <f t="shared" ref="K471:K475" si="103">SUM(J471:J1092)-SUM(K472:K1092)</f>
        <v>41</v>
      </c>
      <c r="L471" s="21">
        <v>207</v>
      </c>
      <c r="M471" s="21">
        <f t="shared" si="98"/>
        <v>5796</v>
      </c>
      <c r="N471" s="11">
        <f t="shared" ref="N471:N475" si="104">SUM(M471:M1092)-SUM(N472:N1092)</f>
        <v>8838</v>
      </c>
      <c r="O471" s="135" t="s">
        <v>889</v>
      </c>
      <c r="P471" s="11" t="s">
        <v>890</v>
      </c>
      <c r="Q471" s="135" t="s">
        <v>891</v>
      </c>
      <c r="R471" s="11" t="s">
        <v>394</v>
      </c>
      <c r="S471" s="11" t="s">
        <v>397</v>
      </c>
      <c r="T471" s="11" t="s">
        <v>396</v>
      </c>
    </row>
    <row r="472" ht="18" customHeight="1" spans="1:20">
      <c r="A472" s="11"/>
      <c r="B472" s="11"/>
      <c r="C472" s="16"/>
      <c r="D472" s="13"/>
      <c r="E472" s="14"/>
      <c r="F472" s="14">
        <v>41974</v>
      </c>
      <c r="G472" s="13">
        <v>42369</v>
      </c>
      <c r="H472" s="15" t="s">
        <v>39</v>
      </c>
      <c r="I472" s="11">
        <v>1</v>
      </c>
      <c r="J472" s="11">
        <v>13</v>
      </c>
      <c r="K472" s="11"/>
      <c r="L472" s="21">
        <v>234</v>
      </c>
      <c r="M472" s="21">
        <f t="shared" si="98"/>
        <v>3042</v>
      </c>
      <c r="N472" s="11"/>
      <c r="O472" s="11"/>
      <c r="P472" s="11"/>
      <c r="Q472" s="11"/>
      <c r="R472" s="11"/>
      <c r="S472" s="11"/>
      <c r="T472" s="11"/>
    </row>
    <row r="473" ht="18" customHeight="1" spans="1:20">
      <c r="A473" s="11">
        <f>MAX(A$4:A472)+1</f>
        <v>204</v>
      </c>
      <c r="B473" s="11" t="s">
        <v>299</v>
      </c>
      <c r="C473" s="16"/>
      <c r="D473" s="13">
        <v>40057</v>
      </c>
      <c r="E473" s="14">
        <v>41821</v>
      </c>
      <c r="F473" s="14">
        <v>41852</v>
      </c>
      <c r="G473" s="13">
        <v>42369</v>
      </c>
      <c r="H473" s="15" t="s">
        <v>279</v>
      </c>
      <c r="I473" s="11">
        <v>1</v>
      </c>
      <c r="J473" s="11">
        <v>17</v>
      </c>
      <c r="K473" s="11">
        <f t="shared" si="103"/>
        <v>17</v>
      </c>
      <c r="L473" s="21">
        <v>150</v>
      </c>
      <c r="M473" s="21">
        <f t="shared" si="98"/>
        <v>2550</v>
      </c>
      <c r="N473" s="11">
        <f t="shared" si="104"/>
        <v>2550</v>
      </c>
      <c r="O473" s="135" t="s">
        <v>892</v>
      </c>
      <c r="P473" s="11" t="s">
        <v>396</v>
      </c>
      <c r="Q473" s="11" t="s">
        <v>396</v>
      </c>
      <c r="R473" s="11" t="s">
        <v>394</v>
      </c>
      <c r="S473" s="11" t="s">
        <v>396</v>
      </c>
      <c r="T473" s="11" t="s">
        <v>396</v>
      </c>
    </row>
    <row r="474" ht="18" customHeight="1" spans="1:20">
      <c r="A474" s="11">
        <f>MAX(A$4:A473)+1</f>
        <v>205</v>
      </c>
      <c r="B474" s="11" t="s">
        <v>300</v>
      </c>
      <c r="C474" s="16"/>
      <c r="D474" s="13">
        <v>42186</v>
      </c>
      <c r="E474" s="14">
        <v>42186</v>
      </c>
      <c r="F474" s="14">
        <v>42217</v>
      </c>
      <c r="G474" s="13">
        <v>42369</v>
      </c>
      <c r="H474" s="15" t="s">
        <v>279</v>
      </c>
      <c r="I474" s="11">
        <v>0</v>
      </c>
      <c r="J474" s="11">
        <v>5</v>
      </c>
      <c r="K474" s="11">
        <f t="shared" si="103"/>
        <v>5</v>
      </c>
      <c r="L474" s="21">
        <v>207</v>
      </c>
      <c r="M474" s="21">
        <f t="shared" si="98"/>
        <v>1035</v>
      </c>
      <c r="N474" s="11">
        <f t="shared" si="104"/>
        <v>1035</v>
      </c>
      <c r="O474" s="135" t="s">
        <v>893</v>
      </c>
      <c r="P474" s="11" t="s">
        <v>894</v>
      </c>
      <c r="Q474" s="135" t="s">
        <v>895</v>
      </c>
      <c r="R474" s="11" t="s">
        <v>394</v>
      </c>
      <c r="S474" s="11" t="s">
        <v>397</v>
      </c>
      <c r="T474" s="11" t="s">
        <v>396</v>
      </c>
    </row>
    <row r="475" ht="18" customHeight="1" spans="1:20">
      <c r="A475" s="11">
        <f>MAX(A$4:A474)+1</f>
        <v>206</v>
      </c>
      <c r="B475" s="11" t="s">
        <v>301</v>
      </c>
      <c r="C475" s="16"/>
      <c r="D475" s="13">
        <v>37844</v>
      </c>
      <c r="E475" s="14">
        <v>37844</v>
      </c>
      <c r="F475" s="14">
        <v>37875</v>
      </c>
      <c r="G475" s="13">
        <v>39325</v>
      </c>
      <c r="H475" s="15" t="s">
        <v>279</v>
      </c>
      <c r="I475" s="11">
        <v>3</v>
      </c>
      <c r="J475" s="11">
        <v>48</v>
      </c>
      <c r="K475" s="11">
        <f t="shared" si="103"/>
        <v>148</v>
      </c>
      <c r="L475" s="21">
        <v>150</v>
      </c>
      <c r="M475" s="21">
        <f t="shared" si="98"/>
        <v>7200</v>
      </c>
      <c r="N475" s="11">
        <f t="shared" si="104"/>
        <v>27272</v>
      </c>
      <c r="O475" s="135" t="s">
        <v>896</v>
      </c>
      <c r="P475" s="11" t="s">
        <v>897</v>
      </c>
      <c r="Q475" s="135" t="s">
        <v>898</v>
      </c>
      <c r="R475" s="11" t="s">
        <v>394</v>
      </c>
      <c r="S475" s="11" t="s">
        <v>397</v>
      </c>
      <c r="T475" s="11" t="s">
        <v>396</v>
      </c>
    </row>
    <row r="476" ht="18" customHeight="1" spans="1:20">
      <c r="A476" s="11"/>
      <c r="B476" s="11"/>
      <c r="C476" s="16"/>
      <c r="D476" s="13"/>
      <c r="E476" s="14"/>
      <c r="F476" s="14">
        <v>39326</v>
      </c>
      <c r="G476" s="13">
        <v>40908</v>
      </c>
      <c r="H476" s="15" t="s">
        <v>39</v>
      </c>
      <c r="I476" s="11">
        <v>4</v>
      </c>
      <c r="J476" s="11">
        <v>52</v>
      </c>
      <c r="K476" s="11"/>
      <c r="L476" s="21">
        <v>170</v>
      </c>
      <c r="M476" s="21">
        <f t="shared" si="98"/>
        <v>8840</v>
      </c>
      <c r="N476" s="11"/>
      <c r="O476" s="11"/>
      <c r="P476" s="11"/>
      <c r="Q476" s="11"/>
      <c r="R476" s="11"/>
      <c r="S476" s="11"/>
      <c r="T476" s="11"/>
    </row>
    <row r="477" ht="18" customHeight="1" spans="1:20">
      <c r="A477" s="11"/>
      <c r="B477" s="11"/>
      <c r="C477" s="16"/>
      <c r="D477" s="13"/>
      <c r="E477" s="14"/>
      <c r="F477" s="14">
        <v>40909</v>
      </c>
      <c r="G477" s="13">
        <v>42369</v>
      </c>
      <c r="H477" s="15" t="s">
        <v>39</v>
      </c>
      <c r="I477" s="11">
        <v>3</v>
      </c>
      <c r="J477" s="11">
        <v>48</v>
      </c>
      <c r="K477" s="11"/>
      <c r="L477" s="21">
        <v>234</v>
      </c>
      <c r="M477" s="21">
        <f t="shared" si="98"/>
        <v>11232</v>
      </c>
      <c r="N477" s="11"/>
      <c r="O477" s="11"/>
      <c r="P477" s="11"/>
      <c r="Q477" s="11"/>
      <c r="R477" s="11"/>
      <c r="S477" s="11"/>
      <c r="T477" s="11"/>
    </row>
    <row r="478" ht="18" customHeight="1" spans="1:20">
      <c r="A478" s="11">
        <f>MAX(A$4:A477)+1</f>
        <v>207</v>
      </c>
      <c r="B478" s="11" t="s">
        <v>302</v>
      </c>
      <c r="C478" s="16"/>
      <c r="D478" s="13">
        <v>37834</v>
      </c>
      <c r="E478" s="14">
        <v>37834</v>
      </c>
      <c r="F478" s="14">
        <v>37865</v>
      </c>
      <c r="G478" s="13">
        <v>39690</v>
      </c>
      <c r="H478" s="15" t="s">
        <v>279</v>
      </c>
      <c r="I478" s="11">
        <v>4</v>
      </c>
      <c r="J478" s="11">
        <v>60</v>
      </c>
      <c r="K478" s="11">
        <f>SUM(J478:J1099)-SUM(K479:K1099)</f>
        <v>148</v>
      </c>
      <c r="L478" s="21">
        <v>150</v>
      </c>
      <c r="M478" s="21">
        <f t="shared" si="98"/>
        <v>9000</v>
      </c>
      <c r="N478" s="11">
        <f>SUM(M478:M1099)-SUM(N479:N1099)</f>
        <v>27032</v>
      </c>
      <c r="O478" s="135" t="s">
        <v>899</v>
      </c>
      <c r="P478" s="11" t="s">
        <v>900</v>
      </c>
      <c r="Q478" s="11" t="s">
        <v>901</v>
      </c>
      <c r="R478" s="11" t="s">
        <v>394</v>
      </c>
      <c r="S478" s="11" t="s">
        <v>845</v>
      </c>
      <c r="T478" s="11" t="s">
        <v>396</v>
      </c>
    </row>
    <row r="479" ht="18" customHeight="1" spans="1:20">
      <c r="A479" s="11"/>
      <c r="B479" s="11"/>
      <c r="C479" s="16"/>
      <c r="D479" s="13"/>
      <c r="E479" s="14"/>
      <c r="F479" s="14">
        <v>39692</v>
      </c>
      <c r="G479" s="13">
        <v>40908</v>
      </c>
      <c r="H479" s="15" t="s">
        <v>39</v>
      </c>
      <c r="I479" s="11">
        <v>3</v>
      </c>
      <c r="J479" s="11">
        <v>40</v>
      </c>
      <c r="K479" s="11"/>
      <c r="L479" s="21">
        <v>170</v>
      </c>
      <c r="M479" s="21">
        <f t="shared" si="98"/>
        <v>6800</v>
      </c>
      <c r="N479" s="11"/>
      <c r="O479" s="11"/>
      <c r="P479" s="11"/>
      <c r="Q479" s="11"/>
      <c r="R479" s="11"/>
      <c r="S479" s="11"/>
      <c r="T479" s="11"/>
    </row>
    <row r="480" ht="18" customHeight="1" spans="1:20">
      <c r="A480" s="11"/>
      <c r="B480" s="11"/>
      <c r="C480" s="18"/>
      <c r="D480" s="13"/>
      <c r="E480" s="14"/>
      <c r="F480" s="14">
        <v>40909</v>
      </c>
      <c r="G480" s="13">
        <v>42369</v>
      </c>
      <c r="H480" s="15" t="s">
        <v>39</v>
      </c>
      <c r="I480" s="11">
        <v>3</v>
      </c>
      <c r="J480" s="11">
        <v>48</v>
      </c>
      <c r="K480" s="11"/>
      <c r="L480" s="21">
        <v>234</v>
      </c>
      <c r="M480" s="21">
        <f t="shared" si="98"/>
        <v>11232</v>
      </c>
      <c r="N480" s="11"/>
      <c r="O480" s="11"/>
      <c r="P480" s="11"/>
      <c r="Q480" s="11"/>
      <c r="R480" s="11"/>
      <c r="S480" s="11"/>
      <c r="T480" s="11"/>
    </row>
    <row r="481" ht="18" customHeight="1" spans="1:20">
      <c r="A481" s="11">
        <f>MAX(A$4:A480)+1</f>
        <v>208</v>
      </c>
      <c r="B481" s="11" t="s">
        <v>303</v>
      </c>
      <c r="C481" s="12" t="s">
        <v>45</v>
      </c>
      <c r="D481" s="13">
        <v>40725</v>
      </c>
      <c r="E481" s="14">
        <v>40725</v>
      </c>
      <c r="F481" s="14">
        <v>40756</v>
      </c>
      <c r="G481" s="13">
        <v>40908</v>
      </c>
      <c r="H481" s="15" t="s">
        <v>279</v>
      </c>
      <c r="I481" s="11">
        <v>0</v>
      </c>
      <c r="J481" s="11">
        <v>5</v>
      </c>
      <c r="K481" s="21">
        <f t="shared" ref="K481:K485" si="105">SUM(J481:J1102)-SUM(K482:K1102)</f>
        <v>53</v>
      </c>
      <c r="L481" s="21">
        <v>150</v>
      </c>
      <c r="M481" s="21">
        <f t="shared" si="98"/>
        <v>750</v>
      </c>
      <c r="N481" s="11">
        <f t="shared" ref="N481:N485" si="106">SUM(M481:M1102)-SUM(N482:N1102)</f>
        <v>11037</v>
      </c>
      <c r="O481" s="135" t="s">
        <v>902</v>
      </c>
      <c r="P481" s="11" t="s">
        <v>903</v>
      </c>
      <c r="Q481" s="135" t="s">
        <v>904</v>
      </c>
      <c r="R481" s="11" t="s">
        <v>394</v>
      </c>
      <c r="S481" s="11" t="s">
        <v>395</v>
      </c>
      <c r="T481" s="11" t="s">
        <v>396</v>
      </c>
    </row>
    <row r="482" ht="18" customHeight="1" spans="1:20">
      <c r="A482" s="11"/>
      <c r="B482" s="11"/>
      <c r="C482" s="16"/>
      <c r="D482" s="13"/>
      <c r="E482" s="14"/>
      <c r="F482" s="14">
        <v>40909</v>
      </c>
      <c r="G482" s="13">
        <v>41973</v>
      </c>
      <c r="H482" s="15" t="s">
        <v>279</v>
      </c>
      <c r="I482" s="11">
        <v>2</v>
      </c>
      <c r="J482" s="11">
        <v>35</v>
      </c>
      <c r="K482" s="21"/>
      <c r="L482" s="21">
        <v>207</v>
      </c>
      <c r="M482" s="21">
        <f t="shared" si="98"/>
        <v>7245</v>
      </c>
      <c r="N482" s="11"/>
      <c r="O482" s="11"/>
      <c r="P482" s="11"/>
      <c r="Q482" s="11"/>
      <c r="R482" s="11"/>
      <c r="S482" s="11"/>
      <c r="T482" s="11"/>
    </row>
    <row r="483" ht="18" customHeight="1" spans="1:20">
      <c r="A483" s="11"/>
      <c r="B483" s="11"/>
      <c r="C483" s="16"/>
      <c r="D483" s="13"/>
      <c r="E483" s="14"/>
      <c r="F483" s="14">
        <v>41974</v>
      </c>
      <c r="G483" s="13">
        <v>42369</v>
      </c>
      <c r="H483" s="15" t="s">
        <v>39</v>
      </c>
      <c r="I483" s="11">
        <v>1</v>
      </c>
      <c r="J483" s="11">
        <v>13</v>
      </c>
      <c r="K483" s="21"/>
      <c r="L483" s="21">
        <v>234</v>
      </c>
      <c r="M483" s="21">
        <f t="shared" si="98"/>
        <v>3042</v>
      </c>
      <c r="N483" s="11"/>
      <c r="O483" s="11"/>
      <c r="P483" s="11"/>
      <c r="Q483" s="11"/>
      <c r="R483" s="11"/>
      <c r="S483" s="11"/>
      <c r="T483" s="11"/>
    </row>
    <row r="484" ht="18" customHeight="1" spans="1:20">
      <c r="A484" s="11">
        <f>MAX(A$4:A483)+1</f>
        <v>209</v>
      </c>
      <c r="B484" s="11" t="s">
        <v>304</v>
      </c>
      <c r="C484" s="16"/>
      <c r="D484" s="13">
        <v>42186</v>
      </c>
      <c r="E484" s="14">
        <v>42186</v>
      </c>
      <c r="F484" s="14">
        <v>42217</v>
      </c>
      <c r="G484" s="13">
        <v>42369</v>
      </c>
      <c r="H484" s="15" t="s">
        <v>279</v>
      </c>
      <c r="I484" s="11">
        <v>0</v>
      </c>
      <c r="J484" s="11">
        <v>5</v>
      </c>
      <c r="K484" s="11">
        <f t="shared" si="105"/>
        <v>5</v>
      </c>
      <c r="L484" s="21">
        <v>207</v>
      </c>
      <c r="M484" s="21">
        <f t="shared" si="98"/>
        <v>1035</v>
      </c>
      <c r="N484" s="11">
        <f t="shared" si="106"/>
        <v>1035</v>
      </c>
      <c r="O484" s="135" t="s">
        <v>905</v>
      </c>
      <c r="P484" s="11" t="s">
        <v>396</v>
      </c>
      <c r="Q484" s="11" t="s">
        <v>396</v>
      </c>
      <c r="R484" s="11" t="s">
        <v>394</v>
      </c>
      <c r="S484" s="11" t="s">
        <v>396</v>
      </c>
      <c r="T484" s="11" t="s">
        <v>396</v>
      </c>
    </row>
    <row r="485" ht="18" customHeight="1" spans="1:20">
      <c r="A485" s="11">
        <f>MAX(A$4:A484)+1</f>
        <v>210</v>
      </c>
      <c r="B485" s="11" t="s">
        <v>305</v>
      </c>
      <c r="C485" s="16"/>
      <c r="D485" s="13">
        <v>37438</v>
      </c>
      <c r="E485" s="14">
        <v>37438</v>
      </c>
      <c r="F485" s="14">
        <v>37469</v>
      </c>
      <c r="G485" s="14">
        <v>38960</v>
      </c>
      <c r="H485" s="15" t="s">
        <v>46</v>
      </c>
      <c r="I485" s="11">
        <v>4</v>
      </c>
      <c r="J485" s="11">
        <v>49</v>
      </c>
      <c r="K485" s="11">
        <f t="shared" si="105"/>
        <v>161</v>
      </c>
      <c r="L485" s="22">
        <v>150</v>
      </c>
      <c r="M485" s="21">
        <f t="shared" si="98"/>
        <v>7350</v>
      </c>
      <c r="N485" s="11">
        <f t="shared" si="106"/>
        <v>29462</v>
      </c>
      <c r="O485" s="135" t="s">
        <v>906</v>
      </c>
      <c r="P485" s="11" t="s">
        <v>907</v>
      </c>
      <c r="Q485" s="135" t="s">
        <v>908</v>
      </c>
      <c r="R485" s="11" t="s">
        <v>394</v>
      </c>
      <c r="S485" s="11" t="s">
        <v>398</v>
      </c>
      <c r="T485" s="11" t="s">
        <v>909</v>
      </c>
    </row>
    <row r="486" ht="18" customHeight="1" spans="1:20">
      <c r="A486" s="11"/>
      <c r="B486" s="11"/>
      <c r="C486" s="16"/>
      <c r="D486" s="11"/>
      <c r="E486" s="11"/>
      <c r="F486" s="14">
        <v>38961</v>
      </c>
      <c r="G486" s="14">
        <v>40908</v>
      </c>
      <c r="H486" s="15" t="s">
        <v>20</v>
      </c>
      <c r="I486" s="11">
        <v>5</v>
      </c>
      <c r="J486" s="11">
        <v>64</v>
      </c>
      <c r="K486" s="11"/>
      <c r="L486" s="22">
        <v>170</v>
      </c>
      <c r="M486" s="21">
        <f t="shared" si="98"/>
        <v>10880</v>
      </c>
      <c r="N486" s="11"/>
      <c r="O486" s="11"/>
      <c r="P486" s="11"/>
      <c r="Q486" s="11"/>
      <c r="R486" s="11"/>
      <c r="S486" s="11"/>
      <c r="T486" s="11"/>
    </row>
    <row r="487" ht="18" customHeight="1" spans="1:20">
      <c r="A487" s="11"/>
      <c r="B487" s="11"/>
      <c r="C487" s="16"/>
      <c r="D487" s="11"/>
      <c r="E487" s="11"/>
      <c r="F487" s="14">
        <v>40909</v>
      </c>
      <c r="G487" s="14">
        <v>42369</v>
      </c>
      <c r="H487" s="15" t="s">
        <v>20</v>
      </c>
      <c r="I487" s="11">
        <v>3</v>
      </c>
      <c r="J487" s="11">
        <v>48</v>
      </c>
      <c r="K487" s="11"/>
      <c r="L487" s="22">
        <v>234</v>
      </c>
      <c r="M487" s="21">
        <f t="shared" si="98"/>
        <v>11232</v>
      </c>
      <c r="N487" s="11"/>
      <c r="O487" s="11"/>
      <c r="P487" s="11"/>
      <c r="Q487" s="11"/>
      <c r="R487" s="11"/>
      <c r="S487" s="11"/>
      <c r="T487" s="11"/>
    </row>
    <row r="488" ht="18" customHeight="1" spans="1:20">
      <c r="A488" s="11">
        <f>MAX(A$4:A487)+1</f>
        <v>211</v>
      </c>
      <c r="B488" s="11" t="s">
        <v>306</v>
      </c>
      <c r="C488" s="16"/>
      <c r="D488" s="13">
        <v>40026</v>
      </c>
      <c r="E488" s="14">
        <v>40026</v>
      </c>
      <c r="F488" s="14">
        <v>40057</v>
      </c>
      <c r="G488" s="14">
        <v>40908</v>
      </c>
      <c r="H488" s="15" t="s">
        <v>46</v>
      </c>
      <c r="I488" s="11">
        <v>2</v>
      </c>
      <c r="J488" s="11">
        <v>28</v>
      </c>
      <c r="K488" s="11">
        <f t="shared" ref="K488:K494" si="107">SUM(J488:J1109)-SUM(K489:K1109)</f>
        <v>76</v>
      </c>
      <c r="L488" s="22">
        <v>150</v>
      </c>
      <c r="M488" s="21">
        <f t="shared" si="98"/>
        <v>4200</v>
      </c>
      <c r="N488" s="11">
        <f t="shared" ref="N488:N494" si="108">SUM(M488:M1109)-SUM(N489:N1109)</f>
        <v>15432</v>
      </c>
      <c r="O488" s="11" t="s">
        <v>910</v>
      </c>
      <c r="P488" s="11" t="s">
        <v>911</v>
      </c>
      <c r="Q488" s="135" t="s">
        <v>912</v>
      </c>
      <c r="R488" s="11" t="s">
        <v>394</v>
      </c>
      <c r="S488" s="11" t="s">
        <v>397</v>
      </c>
      <c r="T488" s="11" t="s">
        <v>396</v>
      </c>
    </row>
    <row r="489" ht="18" customHeight="1" spans="1:20">
      <c r="A489" s="11"/>
      <c r="B489" s="11"/>
      <c r="C489" s="16"/>
      <c r="D489" s="13"/>
      <c r="E489" s="11"/>
      <c r="F489" s="14">
        <v>40909</v>
      </c>
      <c r="G489" s="14">
        <v>42369</v>
      </c>
      <c r="H489" s="15" t="s">
        <v>20</v>
      </c>
      <c r="I489" s="11">
        <v>3</v>
      </c>
      <c r="J489" s="11">
        <v>48</v>
      </c>
      <c r="K489" s="11"/>
      <c r="L489" s="22">
        <v>234</v>
      </c>
      <c r="M489" s="21">
        <f t="shared" si="98"/>
        <v>11232</v>
      </c>
      <c r="N489" s="11"/>
      <c r="O489" s="11"/>
      <c r="P489" s="11"/>
      <c r="Q489" s="11"/>
      <c r="R489" s="11"/>
      <c r="S489" s="11"/>
      <c r="T489" s="11"/>
    </row>
    <row r="490" ht="18" customHeight="1" spans="1:20">
      <c r="A490" s="40">
        <f>MAX(A$4:A489)+1</f>
        <v>212</v>
      </c>
      <c r="B490" s="40" t="s">
        <v>307</v>
      </c>
      <c r="C490" s="16"/>
      <c r="D490" s="13">
        <v>39867</v>
      </c>
      <c r="E490" s="14">
        <v>39965</v>
      </c>
      <c r="F490" s="14">
        <v>39995</v>
      </c>
      <c r="G490" s="14">
        <v>40816</v>
      </c>
      <c r="H490" s="15" t="s">
        <v>46</v>
      </c>
      <c r="I490" s="11">
        <v>2</v>
      </c>
      <c r="J490" s="11">
        <v>27</v>
      </c>
      <c r="K490" s="11">
        <f t="shared" si="107"/>
        <v>76</v>
      </c>
      <c r="L490" s="22">
        <v>150</v>
      </c>
      <c r="M490" s="21">
        <f t="shared" si="98"/>
        <v>4050</v>
      </c>
      <c r="N490" s="11">
        <f t="shared" si="108"/>
        <v>15452</v>
      </c>
      <c r="O490" s="135" t="s">
        <v>913</v>
      </c>
      <c r="P490" s="11" t="s">
        <v>914</v>
      </c>
      <c r="Q490" s="135" t="s">
        <v>915</v>
      </c>
      <c r="R490" s="11" t="s">
        <v>394</v>
      </c>
      <c r="S490" s="11" t="s">
        <v>398</v>
      </c>
      <c r="T490" s="11" t="s">
        <v>396</v>
      </c>
    </row>
    <row r="491" ht="18" customHeight="1" spans="1:20">
      <c r="A491" s="11"/>
      <c r="B491" s="11"/>
      <c r="C491" s="16"/>
      <c r="D491" s="13"/>
      <c r="E491" s="11"/>
      <c r="F491" s="14">
        <v>40817</v>
      </c>
      <c r="G491" s="14">
        <v>40816</v>
      </c>
      <c r="H491" s="15" t="s">
        <v>20</v>
      </c>
      <c r="I491" s="11">
        <v>0</v>
      </c>
      <c r="J491" s="11">
        <v>1</v>
      </c>
      <c r="K491" s="11"/>
      <c r="L491" s="22">
        <v>170</v>
      </c>
      <c r="M491" s="21">
        <f t="shared" si="98"/>
        <v>170</v>
      </c>
      <c r="N491" s="11"/>
      <c r="O491" s="11"/>
      <c r="P491" s="11"/>
      <c r="Q491" s="11"/>
      <c r="R491" s="11"/>
      <c r="S491" s="11"/>
      <c r="T491" s="11"/>
    </row>
    <row r="492" ht="18" customHeight="1" spans="1:20">
      <c r="A492" s="11"/>
      <c r="B492" s="11"/>
      <c r="C492" s="16"/>
      <c r="D492" s="13"/>
      <c r="E492" s="11"/>
      <c r="F492" s="14">
        <v>40909</v>
      </c>
      <c r="G492" s="14">
        <v>42369</v>
      </c>
      <c r="H492" s="15" t="s">
        <v>20</v>
      </c>
      <c r="I492" s="11">
        <v>3</v>
      </c>
      <c r="J492" s="11">
        <v>48</v>
      </c>
      <c r="K492" s="11"/>
      <c r="L492" s="22">
        <v>234</v>
      </c>
      <c r="M492" s="21">
        <f t="shared" si="98"/>
        <v>11232</v>
      </c>
      <c r="N492" s="11"/>
      <c r="O492" s="11"/>
      <c r="P492" s="11"/>
      <c r="Q492" s="11"/>
      <c r="R492" s="11"/>
      <c r="S492" s="11"/>
      <c r="T492" s="11"/>
    </row>
    <row r="493" ht="18" customHeight="1" spans="1:20">
      <c r="A493" s="40">
        <f>MAX(A$4:A492)+1</f>
        <v>213</v>
      </c>
      <c r="B493" s="40" t="s">
        <v>308</v>
      </c>
      <c r="C493" s="16"/>
      <c r="D493" s="13">
        <v>42253</v>
      </c>
      <c r="E493" s="14">
        <v>42253</v>
      </c>
      <c r="F493" s="14">
        <v>42283</v>
      </c>
      <c r="G493" s="14">
        <v>42369</v>
      </c>
      <c r="H493" s="15" t="s">
        <v>46</v>
      </c>
      <c r="I493" s="11">
        <v>0</v>
      </c>
      <c r="J493" s="11">
        <v>3</v>
      </c>
      <c r="K493" s="11">
        <f t="shared" si="107"/>
        <v>3</v>
      </c>
      <c r="L493" s="22">
        <v>207</v>
      </c>
      <c r="M493" s="21">
        <f t="shared" si="98"/>
        <v>621</v>
      </c>
      <c r="N493" s="11">
        <f t="shared" si="108"/>
        <v>621</v>
      </c>
      <c r="O493" s="135" t="s">
        <v>916</v>
      </c>
      <c r="P493" s="11" t="s">
        <v>396</v>
      </c>
      <c r="Q493" s="11" t="s">
        <v>396</v>
      </c>
      <c r="R493" s="11" t="s">
        <v>394</v>
      </c>
      <c r="S493" s="11" t="s">
        <v>396</v>
      </c>
      <c r="T493" s="11" t="s">
        <v>396</v>
      </c>
    </row>
    <row r="494" ht="18" customHeight="1" spans="1:20">
      <c r="A494" s="11">
        <f>MAX(A$4:A493)+1</f>
        <v>214</v>
      </c>
      <c r="B494" s="11" t="s">
        <v>309</v>
      </c>
      <c r="C494" s="16"/>
      <c r="D494" s="13">
        <v>39295</v>
      </c>
      <c r="E494" s="14">
        <v>39295</v>
      </c>
      <c r="F494" s="14">
        <v>39326</v>
      </c>
      <c r="G494" s="14">
        <v>40056</v>
      </c>
      <c r="H494" s="15" t="s">
        <v>46</v>
      </c>
      <c r="I494" s="11">
        <v>1</v>
      </c>
      <c r="J494" s="11">
        <v>24</v>
      </c>
      <c r="K494" s="11">
        <f t="shared" si="107"/>
        <v>100</v>
      </c>
      <c r="L494" s="22">
        <v>150</v>
      </c>
      <c r="M494" s="21">
        <f t="shared" si="98"/>
        <v>3600</v>
      </c>
      <c r="N494" s="11">
        <f t="shared" si="108"/>
        <v>19592</v>
      </c>
      <c r="O494" s="135" t="s">
        <v>917</v>
      </c>
      <c r="P494" s="11" t="s">
        <v>918</v>
      </c>
      <c r="Q494" s="135" t="s">
        <v>919</v>
      </c>
      <c r="R494" s="11" t="s">
        <v>394</v>
      </c>
      <c r="S494" s="11" t="s">
        <v>395</v>
      </c>
      <c r="T494" s="11" t="s">
        <v>396</v>
      </c>
    </row>
    <row r="495" ht="18" customHeight="1" spans="1:20">
      <c r="A495" s="11"/>
      <c r="B495" s="11"/>
      <c r="C495" s="16"/>
      <c r="D495" s="11"/>
      <c r="E495" s="11"/>
      <c r="F495" s="14">
        <v>40057</v>
      </c>
      <c r="G495" s="14">
        <v>40908</v>
      </c>
      <c r="H495" s="15" t="s">
        <v>20</v>
      </c>
      <c r="I495" s="11">
        <v>2</v>
      </c>
      <c r="J495" s="11">
        <v>28</v>
      </c>
      <c r="K495" s="11"/>
      <c r="L495" s="22">
        <v>170</v>
      </c>
      <c r="M495" s="21">
        <f t="shared" si="98"/>
        <v>4760</v>
      </c>
      <c r="N495" s="11"/>
      <c r="O495" s="11"/>
      <c r="P495" s="11"/>
      <c r="Q495" s="11"/>
      <c r="R495" s="11"/>
      <c r="S495" s="11"/>
      <c r="T495" s="11"/>
    </row>
    <row r="496" ht="18" customHeight="1" spans="1:20">
      <c r="A496" s="11"/>
      <c r="B496" s="11"/>
      <c r="C496" s="16"/>
      <c r="D496" s="11"/>
      <c r="E496" s="11"/>
      <c r="F496" s="14">
        <v>40909</v>
      </c>
      <c r="G496" s="14">
        <v>42369</v>
      </c>
      <c r="H496" s="15" t="s">
        <v>20</v>
      </c>
      <c r="I496" s="11">
        <v>3</v>
      </c>
      <c r="J496" s="11">
        <v>48</v>
      </c>
      <c r="K496" s="11"/>
      <c r="L496" s="22">
        <v>234</v>
      </c>
      <c r="M496" s="21">
        <f t="shared" si="98"/>
        <v>11232</v>
      </c>
      <c r="N496" s="11"/>
      <c r="O496" s="11"/>
      <c r="P496" s="11"/>
      <c r="Q496" s="11"/>
      <c r="R496" s="11"/>
      <c r="S496" s="11"/>
      <c r="T496" s="11"/>
    </row>
    <row r="497" ht="18" customHeight="1" spans="1:20">
      <c r="A497" s="40">
        <f>MAX(A$4:A496)+1</f>
        <v>215</v>
      </c>
      <c r="B497" s="40" t="s">
        <v>310</v>
      </c>
      <c r="C497" s="16"/>
      <c r="D497" s="13">
        <v>37865</v>
      </c>
      <c r="E497" s="14">
        <v>37895</v>
      </c>
      <c r="F497" s="14">
        <v>37926</v>
      </c>
      <c r="G497" s="14">
        <v>39324</v>
      </c>
      <c r="H497" s="15" t="s">
        <v>217</v>
      </c>
      <c r="I497" s="11">
        <v>3</v>
      </c>
      <c r="J497" s="11">
        <v>46</v>
      </c>
      <c r="K497" s="11">
        <f t="shared" ref="K497:K503" si="109">SUM(J497:J1118)-SUM(K498:K1118)</f>
        <v>146</v>
      </c>
      <c r="L497" s="22">
        <v>150</v>
      </c>
      <c r="M497" s="21">
        <f t="shared" si="98"/>
        <v>6900</v>
      </c>
      <c r="N497" s="11">
        <f t="shared" ref="N497:N503" si="110">SUM(M497:M1118)-SUM(N498:N1118)</f>
        <v>26972</v>
      </c>
      <c r="O497" s="135" t="s">
        <v>920</v>
      </c>
      <c r="P497" s="11" t="s">
        <v>615</v>
      </c>
      <c r="Q497" s="135" t="s">
        <v>921</v>
      </c>
      <c r="R497" s="11" t="s">
        <v>394</v>
      </c>
      <c r="S497" s="11" t="s">
        <v>397</v>
      </c>
      <c r="T497" s="11" t="s">
        <v>396</v>
      </c>
    </row>
    <row r="498" ht="18" customHeight="1" spans="1:20">
      <c r="A498" s="11"/>
      <c r="B498" s="11"/>
      <c r="C498" s="16"/>
      <c r="D498" s="13"/>
      <c r="E498" s="11"/>
      <c r="F498" s="14">
        <v>39326</v>
      </c>
      <c r="G498" s="14">
        <v>40908</v>
      </c>
      <c r="H498" s="15" t="s">
        <v>20</v>
      </c>
      <c r="I498" s="11">
        <v>4</v>
      </c>
      <c r="J498" s="11">
        <v>52</v>
      </c>
      <c r="K498" s="11"/>
      <c r="L498" s="22">
        <v>170</v>
      </c>
      <c r="M498" s="21">
        <f t="shared" si="98"/>
        <v>8840</v>
      </c>
      <c r="N498" s="11"/>
      <c r="O498" s="11"/>
      <c r="P498" s="11"/>
      <c r="Q498" s="11"/>
      <c r="R498" s="11"/>
      <c r="S498" s="11"/>
      <c r="T498" s="11"/>
    </row>
    <row r="499" ht="18" customHeight="1" spans="1:20">
      <c r="A499" s="11"/>
      <c r="B499" s="11"/>
      <c r="C499" s="16"/>
      <c r="D499" s="13"/>
      <c r="E499" s="11"/>
      <c r="F499" s="14">
        <v>40909</v>
      </c>
      <c r="G499" s="14">
        <v>42369</v>
      </c>
      <c r="H499" s="15" t="s">
        <v>20</v>
      </c>
      <c r="I499" s="11">
        <v>3</v>
      </c>
      <c r="J499" s="11">
        <v>48</v>
      </c>
      <c r="K499" s="11"/>
      <c r="L499" s="22">
        <v>234</v>
      </c>
      <c r="M499" s="21">
        <f t="shared" si="98"/>
        <v>11232</v>
      </c>
      <c r="N499" s="11"/>
      <c r="O499" s="11"/>
      <c r="P499" s="11"/>
      <c r="Q499" s="11"/>
      <c r="R499" s="11"/>
      <c r="S499" s="11"/>
      <c r="T499" s="11"/>
    </row>
    <row r="500" ht="18" customHeight="1" spans="1:20">
      <c r="A500" s="11">
        <f>MAX(A$4:A499)+1</f>
        <v>216</v>
      </c>
      <c r="B500" s="28" t="s">
        <v>311</v>
      </c>
      <c r="C500" s="16"/>
      <c r="D500" s="29">
        <v>41091</v>
      </c>
      <c r="E500" s="30">
        <v>41091</v>
      </c>
      <c r="F500" s="30">
        <v>41122</v>
      </c>
      <c r="G500" s="30" t="s">
        <v>435</v>
      </c>
      <c r="H500" s="31" t="s">
        <v>46</v>
      </c>
      <c r="I500" s="28">
        <v>3</v>
      </c>
      <c r="J500" s="11">
        <v>40</v>
      </c>
      <c r="K500" s="28">
        <f t="shared" si="109"/>
        <v>41</v>
      </c>
      <c r="L500" s="32">
        <v>207</v>
      </c>
      <c r="M500" s="21">
        <f t="shared" si="98"/>
        <v>8280</v>
      </c>
      <c r="N500" s="33">
        <f t="shared" si="110"/>
        <v>8514</v>
      </c>
      <c r="O500" s="34" t="s">
        <v>922</v>
      </c>
      <c r="P500" s="34" t="s">
        <v>923</v>
      </c>
      <c r="Q500" s="34" t="s">
        <v>924</v>
      </c>
      <c r="R500" s="34" t="s">
        <v>527</v>
      </c>
      <c r="S500" s="34" t="s">
        <v>397</v>
      </c>
      <c r="T500" s="34" t="s">
        <v>528</v>
      </c>
    </row>
    <row r="501" ht="18" customHeight="1" spans="1:20">
      <c r="A501" s="11"/>
      <c r="B501" s="28"/>
      <c r="C501" s="16"/>
      <c r="D501" s="29"/>
      <c r="E501" s="30"/>
      <c r="F501" s="30">
        <v>42339</v>
      </c>
      <c r="G501" s="30">
        <v>42369</v>
      </c>
      <c r="H501" s="31" t="s">
        <v>20</v>
      </c>
      <c r="I501" s="28">
        <v>0</v>
      </c>
      <c r="J501" s="11">
        <v>1</v>
      </c>
      <c r="K501" s="28"/>
      <c r="L501" s="32">
        <v>234</v>
      </c>
      <c r="M501" s="21">
        <f t="shared" si="98"/>
        <v>234</v>
      </c>
      <c r="N501" s="33"/>
      <c r="O501" s="36"/>
      <c r="P501" s="36"/>
      <c r="Q501" s="36"/>
      <c r="R501" s="36"/>
      <c r="S501" s="36"/>
      <c r="T501" s="36"/>
    </row>
    <row r="502" ht="18" customHeight="1" spans="1:20">
      <c r="A502" s="11">
        <f>MAX(A$4:A501)+1</f>
        <v>217</v>
      </c>
      <c r="B502" s="28" t="s">
        <v>312</v>
      </c>
      <c r="C502" s="18"/>
      <c r="D502" s="29">
        <v>41821</v>
      </c>
      <c r="E502" s="30">
        <v>41821</v>
      </c>
      <c r="F502" s="30">
        <v>41852</v>
      </c>
      <c r="G502" s="30">
        <v>42369</v>
      </c>
      <c r="H502" s="31" t="s">
        <v>46</v>
      </c>
      <c r="I502" s="28">
        <v>1</v>
      </c>
      <c r="J502" s="11">
        <v>17</v>
      </c>
      <c r="K502" s="28">
        <f t="shared" si="109"/>
        <v>17</v>
      </c>
      <c r="L502" s="32">
        <v>207</v>
      </c>
      <c r="M502" s="21">
        <f t="shared" si="98"/>
        <v>3519</v>
      </c>
      <c r="N502" s="33">
        <f t="shared" si="110"/>
        <v>3519</v>
      </c>
      <c r="O502" s="28" t="s">
        <v>925</v>
      </c>
      <c r="P502" s="28" t="s">
        <v>540</v>
      </c>
      <c r="Q502" s="28"/>
      <c r="R502" s="28" t="s">
        <v>527</v>
      </c>
      <c r="S502" s="28"/>
      <c r="T502" s="28" t="s">
        <v>528</v>
      </c>
    </row>
    <row r="503" ht="18" customHeight="1" spans="1:20">
      <c r="A503" s="11">
        <f>MAX(A$4:A502)+1</f>
        <v>218</v>
      </c>
      <c r="B503" s="11" t="s">
        <v>313</v>
      </c>
      <c r="C503" s="11" t="s">
        <v>314</v>
      </c>
      <c r="D503" s="13">
        <v>41091</v>
      </c>
      <c r="E503" s="13">
        <v>41091</v>
      </c>
      <c r="F503" s="14">
        <v>41122</v>
      </c>
      <c r="G503" s="14">
        <v>41912</v>
      </c>
      <c r="H503" s="15" t="s">
        <v>279</v>
      </c>
      <c r="I503" s="11">
        <v>2</v>
      </c>
      <c r="J503" s="11">
        <v>26</v>
      </c>
      <c r="K503" s="11">
        <f t="shared" si="109"/>
        <v>41</v>
      </c>
      <c r="L503" s="11">
        <v>207</v>
      </c>
      <c r="M503" s="21">
        <f t="shared" si="98"/>
        <v>5382</v>
      </c>
      <c r="N503" s="11">
        <f t="shared" si="110"/>
        <v>8892</v>
      </c>
      <c r="O503" s="135" t="s">
        <v>926</v>
      </c>
      <c r="P503" s="11" t="s">
        <v>927</v>
      </c>
      <c r="Q503" s="135" t="s">
        <v>928</v>
      </c>
      <c r="R503" s="11" t="s">
        <v>394</v>
      </c>
      <c r="S503" s="11" t="s">
        <v>397</v>
      </c>
      <c r="T503" s="11" t="s">
        <v>396</v>
      </c>
    </row>
    <row r="504" ht="18" customHeight="1" spans="1:20">
      <c r="A504" s="11"/>
      <c r="B504" s="11"/>
      <c r="C504" s="11"/>
      <c r="D504" s="13"/>
      <c r="E504" s="13"/>
      <c r="F504" s="14">
        <v>41913</v>
      </c>
      <c r="G504" s="14">
        <v>42368</v>
      </c>
      <c r="H504" s="15" t="s">
        <v>20</v>
      </c>
      <c r="I504" s="11">
        <v>1</v>
      </c>
      <c r="J504" s="11">
        <v>15</v>
      </c>
      <c r="K504" s="11"/>
      <c r="L504" s="11">
        <v>234</v>
      </c>
      <c r="M504" s="21">
        <f t="shared" si="98"/>
        <v>3510</v>
      </c>
      <c r="N504" s="11"/>
      <c r="O504" s="11"/>
      <c r="P504" s="11"/>
      <c r="Q504" s="11"/>
      <c r="R504" s="11"/>
      <c r="S504" s="11"/>
      <c r="T504" s="11"/>
    </row>
    <row r="505" ht="18" customHeight="1" spans="1:20">
      <c r="A505" s="40">
        <f>MAX(A$4:A504)+1</f>
        <v>219</v>
      </c>
      <c r="B505" s="40" t="s">
        <v>315</v>
      </c>
      <c r="C505" s="12" t="s">
        <v>314</v>
      </c>
      <c r="D505" s="13">
        <v>37438</v>
      </c>
      <c r="E505" s="14">
        <v>37438</v>
      </c>
      <c r="F505" s="14">
        <v>37469</v>
      </c>
      <c r="G505" s="14">
        <v>39324</v>
      </c>
      <c r="H505" s="15" t="s">
        <v>279</v>
      </c>
      <c r="I505" s="11">
        <v>5</v>
      </c>
      <c r="J505" s="11">
        <v>61</v>
      </c>
      <c r="K505" s="11">
        <f t="shared" ref="K505:K509" si="111">SUM(J505:J1126)-SUM(K506:K1126)</f>
        <v>161</v>
      </c>
      <c r="L505" s="11">
        <v>150</v>
      </c>
      <c r="M505" s="21">
        <f t="shared" si="98"/>
        <v>9150</v>
      </c>
      <c r="N505" s="11">
        <f t="shared" ref="N505:N509" si="112">SUM(M505:M1126)-SUM(N506:N1126)</f>
        <v>29222</v>
      </c>
      <c r="O505" s="135" t="s">
        <v>929</v>
      </c>
      <c r="P505" s="11" t="s">
        <v>930</v>
      </c>
      <c r="Q505" s="135" t="s">
        <v>931</v>
      </c>
      <c r="R505" s="11" t="s">
        <v>394</v>
      </c>
      <c r="S505" s="11" t="s">
        <v>397</v>
      </c>
      <c r="T505" s="11" t="s">
        <v>396</v>
      </c>
    </row>
    <row r="506" ht="18" customHeight="1" spans="1:20">
      <c r="A506" s="11"/>
      <c r="B506" s="11"/>
      <c r="C506" s="16"/>
      <c r="D506" s="13"/>
      <c r="E506" s="14"/>
      <c r="F506" s="14">
        <v>39326</v>
      </c>
      <c r="G506" s="14">
        <v>40908</v>
      </c>
      <c r="H506" s="15" t="s">
        <v>39</v>
      </c>
      <c r="I506" s="11">
        <v>4</v>
      </c>
      <c r="J506" s="11">
        <v>52</v>
      </c>
      <c r="K506" s="11"/>
      <c r="L506" s="11">
        <v>170</v>
      </c>
      <c r="M506" s="21">
        <f t="shared" si="98"/>
        <v>8840</v>
      </c>
      <c r="N506" s="11"/>
      <c r="O506" s="11"/>
      <c r="P506" s="11"/>
      <c r="Q506" s="11"/>
      <c r="R506" s="11"/>
      <c r="S506" s="11"/>
      <c r="T506" s="11"/>
    </row>
    <row r="507" ht="18" customHeight="1" spans="1:20">
      <c r="A507" s="11"/>
      <c r="B507" s="11"/>
      <c r="C507" s="16"/>
      <c r="D507" s="13"/>
      <c r="E507" s="14"/>
      <c r="F507" s="14">
        <v>40909</v>
      </c>
      <c r="G507" s="14">
        <v>42369</v>
      </c>
      <c r="H507" s="15" t="s">
        <v>39</v>
      </c>
      <c r="I507" s="11">
        <v>3</v>
      </c>
      <c r="J507" s="11">
        <v>48</v>
      </c>
      <c r="K507" s="11"/>
      <c r="L507" s="11">
        <v>234</v>
      </c>
      <c r="M507" s="21">
        <f t="shared" si="98"/>
        <v>11232</v>
      </c>
      <c r="N507" s="11"/>
      <c r="O507" s="11"/>
      <c r="P507" s="11"/>
      <c r="Q507" s="11"/>
      <c r="R507" s="11"/>
      <c r="S507" s="11"/>
      <c r="T507" s="11"/>
    </row>
    <row r="508" ht="18" customHeight="1" spans="1:20">
      <c r="A508" s="40">
        <f>MAX(A$4:A507)+1</f>
        <v>220</v>
      </c>
      <c r="B508" s="40" t="s">
        <v>316</v>
      </c>
      <c r="C508" s="16"/>
      <c r="D508" s="13">
        <v>42186</v>
      </c>
      <c r="E508" s="14">
        <v>42186</v>
      </c>
      <c r="F508" s="14">
        <v>42217</v>
      </c>
      <c r="G508" s="14">
        <v>42369</v>
      </c>
      <c r="H508" s="15" t="s">
        <v>279</v>
      </c>
      <c r="I508" s="11">
        <v>0</v>
      </c>
      <c r="J508" s="11">
        <v>5</v>
      </c>
      <c r="K508" s="11">
        <f t="shared" si="111"/>
        <v>5</v>
      </c>
      <c r="L508" s="11">
        <v>207</v>
      </c>
      <c r="M508" s="21">
        <f t="shared" si="98"/>
        <v>1035</v>
      </c>
      <c r="N508" s="11">
        <f t="shared" si="112"/>
        <v>1035</v>
      </c>
      <c r="O508" s="135" t="s">
        <v>932</v>
      </c>
      <c r="P508" s="11" t="s">
        <v>933</v>
      </c>
      <c r="Q508" s="135" t="s">
        <v>934</v>
      </c>
      <c r="R508" s="11" t="s">
        <v>394</v>
      </c>
      <c r="S508" s="11" t="s">
        <v>395</v>
      </c>
      <c r="T508" s="11" t="s">
        <v>396</v>
      </c>
    </row>
    <row r="509" ht="18" customHeight="1" spans="1:20">
      <c r="A509" s="40">
        <f>MAX(A$4:A508)+1</f>
        <v>221</v>
      </c>
      <c r="B509" s="40" t="s">
        <v>317</v>
      </c>
      <c r="C509" s="16"/>
      <c r="D509" s="14">
        <v>37834</v>
      </c>
      <c r="E509" s="14">
        <v>37834</v>
      </c>
      <c r="F509" s="14">
        <v>37865</v>
      </c>
      <c r="G509" s="14">
        <v>39325</v>
      </c>
      <c r="H509" s="15" t="s">
        <v>279</v>
      </c>
      <c r="I509" s="11">
        <v>3</v>
      </c>
      <c r="J509" s="11">
        <v>48</v>
      </c>
      <c r="K509" s="11">
        <f t="shared" si="111"/>
        <v>148</v>
      </c>
      <c r="L509" s="11">
        <v>150</v>
      </c>
      <c r="M509" s="21">
        <f t="shared" si="98"/>
        <v>7200</v>
      </c>
      <c r="N509" s="11">
        <f t="shared" si="112"/>
        <v>28322</v>
      </c>
      <c r="O509" s="135" t="s">
        <v>935</v>
      </c>
      <c r="P509" s="11" t="s">
        <v>936</v>
      </c>
      <c r="Q509" s="11" t="s">
        <v>937</v>
      </c>
      <c r="R509" s="11" t="s">
        <v>394</v>
      </c>
      <c r="S509" s="11" t="s">
        <v>397</v>
      </c>
      <c r="T509" s="11" t="s">
        <v>396</v>
      </c>
    </row>
    <row r="510" ht="18" customHeight="1" spans="1:20">
      <c r="A510" s="11"/>
      <c r="B510" s="11"/>
      <c r="C510" s="16"/>
      <c r="D510" s="14"/>
      <c r="E510" s="14"/>
      <c r="F510" s="14">
        <v>39326</v>
      </c>
      <c r="G510" s="14">
        <v>40908</v>
      </c>
      <c r="H510" s="15" t="s">
        <v>20</v>
      </c>
      <c r="I510" s="11">
        <v>4</v>
      </c>
      <c r="J510" s="11">
        <v>52</v>
      </c>
      <c r="K510" s="11"/>
      <c r="L510" s="11">
        <v>170</v>
      </c>
      <c r="M510" s="21">
        <f t="shared" si="98"/>
        <v>8840</v>
      </c>
      <c r="N510" s="11"/>
      <c r="O510" s="11"/>
      <c r="P510" s="11"/>
      <c r="Q510" s="11"/>
      <c r="R510" s="11"/>
      <c r="S510" s="11"/>
      <c r="T510" s="11"/>
    </row>
    <row r="511" ht="18" customHeight="1" spans="1:20">
      <c r="A511" s="11"/>
      <c r="B511" s="11"/>
      <c r="C511" s="16"/>
      <c r="D511" s="14"/>
      <c r="E511" s="14"/>
      <c r="F511" s="14">
        <v>40909</v>
      </c>
      <c r="G511" s="14">
        <v>41608</v>
      </c>
      <c r="H511" s="15" t="s">
        <v>39</v>
      </c>
      <c r="I511" s="11">
        <v>1</v>
      </c>
      <c r="J511" s="11">
        <v>23</v>
      </c>
      <c r="K511" s="11"/>
      <c r="L511" s="11">
        <v>234</v>
      </c>
      <c r="M511" s="21">
        <f t="shared" si="98"/>
        <v>5382</v>
      </c>
      <c r="N511" s="11"/>
      <c r="O511" s="11"/>
      <c r="P511" s="11"/>
      <c r="Q511" s="11"/>
      <c r="R511" s="11"/>
      <c r="S511" s="11"/>
      <c r="T511" s="11"/>
    </row>
    <row r="512" ht="18" customHeight="1" spans="1:20">
      <c r="A512" s="11"/>
      <c r="B512" s="11"/>
      <c r="C512" s="16"/>
      <c r="D512" s="14"/>
      <c r="E512" s="14"/>
      <c r="F512" s="14">
        <v>41609</v>
      </c>
      <c r="G512" s="14">
        <v>42369</v>
      </c>
      <c r="H512" s="15" t="s">
        <v>26</v>
      </c>
      <c r="I512" s="11">
        <v>2</v>
      </c>
      <c r="J512" s="11">
        <v>25</v>
      </c>
      <c r="K512" s="11"/>
      <c r="L512" s="11">
        <v>276</v>
      </c>
      <c r="M512" s="21">
        <f t="shared" si="98"/>
        <v>6900</v>
      </c>
      <c r="N512" s="11"/>
      <c r="O512" s="11"/>
      <c r="P512" s="11"/>
      <c r="Q512" s="11"/>
      <c r="R512" s="11"/>
      <c r="S512" s="11"/>
      <c r="T512" s="11"/>
    </row>
    <row r="513" ht="18" customHeight="1" spans="1:20">
      <c r="A513" s="40">
        <f>MAX(A$4:A512)+1</f>
        <v>222</v>
      </c>
      <c r="B513" s="40" t="s">
        <v>318</v>
      </c>
      <c r="C513" s="16"/>
      <c r="D513" s="13">
        <v>39387</v>
      </c>
      <c r="E513" s="14">
        <v>39387</v>
      </c>
      <c r="F513" s="14">
        <v>39417</v>
      </c>
      <c r="G513" s="14">
        <v>40908</v>
      </c>
      <c r="H513" s="15" t="s">
        <v>279</v>
      </c>
      <c r="I513" s="11">
        <v>4</v>
      </c>
      <c r="J513" s="11">
        <v>49</v>
      </c>
      <c r="K513" s="11">
        <f t="shared" ref="K513:K518" si="113">SUM(J513:J1134)-SUM(K514:K1134)</f>
        <v>97</v>
      </c>
      <c r="L513" s="11">
        <v>150</v>
      </c>
      <c r="M513" s="21">
        <f t="shared" si="98"/>
        <v>7350</v>
      </c>
      <c r="N513" s="11">
        <f t="shared" ref="N513:N518" si="114">SUM(M513:M1134)-SUM(N514:N1134)</f>
        <v>17286</v>
      </c>
      <c r="O513" s="135" t="s">
        <v>938</v>
      </c>
      <c r="P513" s="11" t="s">
        <v>939</v>
      </c>
      <c r="Q513" s="135" t="s">
        <v>940</v>
      </c>
      <c r="R513" s="11" t="s">
        <v>394</v>
      </c>
      <c r="S513" s="11" t="s">
        <v>397</v>
      </c>
      <c r="T513" s="11" t="s">
        <v>396</v>
      </c>
    </row>
    <row r="514" ht="18" customHeight="1" spans="1:20">
      <c r="A514" s="11"/>
      <c r="B514" s="11"/>
      <c r="C514" s="16"/>
      <c r="D514" s="13"/>
      <c r="E514" s="14"/>
      <c r="F514" s="14">
        <v>40909</v>
      </c>
      <c r="G514" s="14">
        <v>42369</v>
      </c>
      <c r="H514" s="15" t="s">
        <v>279</v>
      </c>
      <c r="I514" s="11">
        <v>3</v>
      </c>
      <c r="J514" s="11">
        <v>48</v>
      </c>
      <c r="K514" s="11"/>
      <c r="L514" s="11">
        <v>207</v>
      </c>
      <c r="M514" s="21">
        <f t="shared" si="98"/>
        <v>9936</v>
      </c>
      <c r="N514" s="11"/>
      <c r="O514" s="11"/>
      <c r="P514" s="11"/>
      <c r="Q514" s="11"/>
      <c r="R514" s="11"/>
      <c r="S514" s="11"/>
      <c r="T514" s="11"/>
    </row>
    <row r="515" ht="18" customHeight="1" spans="1:20">
      <c r="A515" s="40">
        <f>MAX(A$4:A514)+1</f>
        <v>223</v>
      </c>
      <c r="B515" s="40" t="s">
        <v>319</v>
      </c>
      <c r="C515" s="16"/>
      <c r="D515" s="13">
        <v>38204</v>
      </c>
      <c r="E515" s="14">
        <v>38204</v>
      </c>
      <c r="F515" s="14">
        <v>38235</v>
      </c>
      <c r="G515" s="14">
        <v>39691</v>
      </c>
      <c r="H515" s="15" t="s">
        <v>279</v>
      </c>
      <c r="I515" s="11">
        <v>3</v>
      </c>
      <c r="J515" s="11">
        <v>48</v>
      </c>
      <c r="K515" s="11">
        <f t="shared" si="113"/>
        <v>136</v>
      </c>
      <c r="L515" s="11">
        <v>150</v>
      </c>
      <c r="M515" s="21">
        <f t="shared" si="98"/>
        <v>7200</v>
      </c>
      <c r="N515" s="11">
        <f t="shared" si="114"/>
        <v>25232</v>
      </c>
      <c r="O515" s="135" t="s">
        <v>570</v>
      </c>
      <c r="P515" s="11" t="s">
        <v>153</v>
      </c>
      <c r="Q515" s="135" t="s">
        <v>569</v>
      </c>
      <c r="R515" s="11" t="s">
        <v>394</v>
      </c>
      <c r="S515" s="11" t="s">
        <v>398</v>
      </c>
      <c r="T515" s="11" t="s">
        <v>396</v>
      </c>
    </row>
    <row r="516" ht="18" customHeight="1" spans="1:20">
      <c r="A516" s="40"/>
      <c r="B516" s="40"/>
      <c r="C516" s="16"/>
      <c r="D516" s="13"/>
      <c r="E516" s="14"/>
      <c r="F516" s="14">
        <v>39692</v>
      </c>
      <c r="G516" s="14">
        <v>40908</v>
      </c>
      <c r="H516" s="15" t="s">
        <v>20</v>
      </c>
      <c r="I516" s="11">
        <v>3</v>
      </c>
      <c r="J516" s="11">
        <v>40</v>
      </c>
      <c r="K516" s="11"/>
      <c r="L516" s="11">
        <v>170</v>
      </c>
      <c r="M516" s="21">
        <f t="shared" si="98"/>
        <v>6800</v>
      </c>
      <c r="N516" s="11"/>
      <c r="O516" s="11"/>
      <c r="P516" s="11"/>
      <c r="Q516" s="11"/>
      <c r="R516" s="11"/>
      <c r="S516" s="11"/>
      <c r="T516" s="11"/>
    </row>
    <row r="517" ht="18" customHeight="1" spans="1:20">
      <c r="A517" s="40"/>
      <c r="B517" s="40"/>
      <c r="C517" s="18"/>
      <c r="D517" s="13"/>
      <c r="E517" s="14"/>
      <c r="F517" s="14">
        <v>40909</v>
      </c>
      <c r="G517" s="14">
        <v>42369</v>
      </c>
      <c r="H517" s="15" t="s">
        <v>20</v>
      </c>
      <c r="I517" s="11">
        <v>3</v>
      </c>
      <c r="J517" s="11">
        <v>48</v>
      </c>
      <c r="K517" s="11"/>
      <c r="L517" s="11">
        <v>234</v>
      </c>
      <c r="M517" s="21">
        <f t="shared" ref="M517:M580" si="115">L517*J517</f>
        <v>11232</v>
      </c>
      <c r="N517" s="11"/>
      <c r="O517" s="11"/>
      <c r="P517" s="11"/>
      <c r="Q517" s="11"/>
      <c r="R517" s="11"/>
      <c r="S517" s="11"/>
      <c r="T517" s="11"/>
    </row>
    <row r="518" ht="18" customHeight="1" spans="1:20">
      <c r="A518" s="11">
        <f>MAX(A$4:A517)+1</f>
        <v>224</v>
      </c>
      <c r="B518" s="11" t="s">
        <v>320</v>
      </c>
      <c r="C518" s="12" t="s">
        <v>321</v>
      </c>
      <c r="D518" s="13">
        <v>38899</v>
      </c>
      <c r="E518" s="13">
        <v>39778</v>
      </c>
      <c r="F518" s="14">
        <v>39808</v>
      </c>
      <c r="G518" s="14">
        <v>40056</v>
      </c>
      <c r="H518" s="15" t="s">
        <v>279</v>
      </c>
      <c r="I518" s="11">
        <v>0</v>
      </c>
      <c r="J518" s="11">
        <v>9</v>
      </c>
      <c r="K518" s="11">
        <f t="shared" si="113"/>
        <v>85</v>
      </c>
      <c r="L518" s="11">
        <v>150</v>
      </c>
      <c r="M518" s="21">
        <f t="shared" si="115"/>
        <v>1350</v>
      </c>
      <c r="N518" s="11">
        <f t="shared" si="114"/>
        <v>17342</v>
      </c>
      <c r="O518" s="135" t="s">
        <v>941</v>
      </c>
      <c r="P518" s="11" t="s">
        <v>396</v>
      </c>
      <c r="Q518" s="11" t="s">
        <v>396</v>
      </c>
      <c r="R518" s="11" t="s">
        <v>394</v>
      </c>
      <c r="S518" s="11" t="s">
        <v>396</v>
      </c>
      <c r="T518" s="11" t="s">
        <v>396</v>
      </c>
    </row>
    <row r="519" ht="18" customHeight="1" spans="1:20">
      <c r="A519" s="11"/>
      <c r="B519" s="11"/>
      <c r="C519" s="16"/>
      <c r="D519" s="13"/>
      <c r="E519" s="13"/>
      <c r="F519" s="14">
        <v>40057</v>
      </c>
      <c r="G519" s="14">
        <v>40908</v>
      </c>
      <c r="H519" s="15" t="s">
        <v>20</v>
      </c>
      <c r="I519" s="11">
        <v>2</v>
      </c>
      <c r="J519" s="11">
        <v>28</v>
      </c>
      <c r="K519" s="11"/>
      <c r="L519" s="11">
        <v>170</v>
      </c>
      <c r="M519" s="21">
        <f t="shared" si="115"/>
        <v>4760</v>
      </c>
      <c r="N519" s="11"/>
      <c r="O519" s="11"/>
      <c r="P519" s="11"/>
      <c r="Q519" s="11"/>
      <c r="R519" s="11"/>
      <c r="S519" s="11"/>
      <c r="T519" s="11"/>
    </row>
    <row r="520" ht="18" customHeight="1" spans="1:20">
      <c r="A520" s="11"/>
      <c r="B520" s="11"/>
      <c r="C520" s="16"/>
      <c r="D520" s="13"/>
      <c r="E520" s="13"/>
      <c r="F520" s="14">
        <v>40909</v>
      </c>
      <c r="G520" s="14">
        <v>42369</v>
      </c>
      <c r="H520" s="15" t="s">
        <v>20</v>
      </c>
      <c r="I520" s="11">
        <v>3</v>
      </c>
      <c r="J520" s="11">
        <v>48</v>
      </c>
      <c r="K520" s="11"/>
      <c r="L520" s="11">
        <v>234</v>
      </c>
      <c r="M520" s="21">
        <f t="shared" si="115"/>
        <v>11232</v>
      </c>
      <c r="N520" s="11"/>
      <c r="O520" s="11"/>
      <c r="P520" s="11"/>
      <c r="Q520" s="11"/>
      <c r="R520" s="11"/>
      <c r="S520" s="11"/>
      <c r="T520" s="11"/>
    </row>
    <row r="521" ht="18" customHeight="1" spans="1:20">
      <c r="A521" s="11">
        <f>MAX(A$4:A520)+1</f>
        <v>225</v>
      </c>
      <c r="B521" s="11" t="s">
        <v>322</v>
      </c>
      <c r="C521" s="16"/>
      <c r="D521" s="13">
        <v>41456</v>
      </c>
      <c r="E521" s="13">
        <v>41456</v>
      </c>
      <c r="F521" s="13">
        <v>41487</v>
      </c>
      <c r="G521" s="14">
        <v>42369</v>
      </c>
      <c r="H521" s="15" t="s">
        <v>279</v>
      </c>
      <c r="I521" s="11">
        <v>2</v>
      </c>
      <c r="J521" s="11">
        <v>29</v>
      </c>
      <c r="K521" s="11">
        <f t="shared" ref="K521:K523" si="116">SUM(J521:J1142)-SUM(K522:K1142)</f>
        <v>29</v>
      </c>
      <c r="L521" s="11">
        <v>207</v>
      </c>
      <c r="M521" s="21">
        <f t="shared" si="115"/>
        <v>6003</v>
      </c>
      <c r="N521" s="11">
        <f t="shared" ref="N521:N523" si="117">SUM(M521:M1142)-SUM(N522:N1142)</f>
        <v>6003</v>
      </c>
      <c r="O521" s="135" t="s">
        <v>942</v>
      </c>
      <c r="P521" s="11" t="s">
        <v>943</v>
      </c>
      <c r="Q521" s="135" t="s">
        <v>944</v>
      </c>
      <c r="R521" s="11" t="s">
        <v>394</v>
      </c>
      <c r="S521" s="11" t="s">
        <v>845</v>
      </c>
      <c r="T521" s="11" t="s">
        <v>396</v>
      </c>
    </row>
    <row r="522" ht="18" customHeight="1" spans="1:20">
      <c r="A522" s="11">
        <f>MAX(A$4:A521)+1</f>
        <v>226</v>
      </c>
      <c r="B522" s="11" t="s">
        <v>323</v>
      </c>
      <c r="C522" s="16"/>
      <c r="D522" s="13">
        <v>42186</v>
      </c>
      <c r="E522" s="13">
        <v>42186</v>
      </c>
      <c r="F522" s="14">
        <v>42217</v>
      </c>
      <c r="G522" s="14">
        <v>42369</v>
      </c>
      <c r="H522" s="15" t="s">
        <v>279</v>
      </c>
      <c r="I522" s="11">
        <v>0</v>
      </c>
      <c r="J522" s="11">
        <v>5</v>
      </c>
      <c r="K522" s="11">
        <f t="shared" si="116"/>
        <v>5</v>
      </c>
      <c r="L522" s="11">
        <v>207</v>
      </c>
      <c r="M522" s="21">
        <f t="shared" si="115"/>
        <v>1035</v>
      </c>
      <c r="N522" s="11">
        <f t="shared" si="117"/>
        <v>1035</v>
      </c>
      <c r="O522" s="135" t="s">
        <v>945</v>
      </c>
      <c r="P522" s="11" t="s">
        <v>946</v>
      </c>
      <c r="Q522" s="135" t="s">
        <v>947</v>
      </c>
      <c r="R522" s="11" t="s">
        <v>394</v>
      </c>
      <c r="S522" s="37" t="s">
        <v>465</v>
      </c>
      <c r="T522" s="11" t="s">
        <v>396</v>
      </c>
    </row>
    <row r="523" ht="18" customHeight="1" spans="1:20">
      <c r="A523" s="11">
        <f>MAX(A$4:A522)+1</f>
        <v>227</v>
      </c>
      <c r="B523" s="11" t="s">
        <v>324</v>
      </c>
      <c r="C523" s="16"/>
      <c r="D523" s="13">
        <v>38169</v>
      </c>
      <c r="E523" s="14">
        <v>38930</v>
      </c>
      <c r="F523" s="14">
        <v>38961</v>
      </c>
      <c r="G523" s="14">
        <v>39325</v>
      </c>
      <c r="H523" s="15" t="s">
        <v>279</v>
      </c>
      <c r="I523" s="11">
        <v>0</v>
      </c>
      <c r="J523" s="11">
        <v>12</v>
      </c>
      <c r="K523" s="11">
        <f t="shared" si="116"/>
        <v>112</v>
      </c>
      <c r="L523" s="11">
        <v>150</v>
      </c>
      <c r="M523" s="21">
        <f t="shared" si="115"/>
        <v>1800</v>
      </c>
      <c r="N523" s="11">
        <f t="shared" si="117"/>
        <v>21872</v>
      </c>
      <c r="O523" s="11" t="s">
        <v>667</v>
      </c>
      <c r="P523" s="11" t="s">
        <v>197</v>
      </c>
      <c r="Q523" s="135" t="s">
        <v>666</v>
      </c>
      <c r="R523" s="11" t="s">
        <v>394</v>
      </c>
      <c r="S523" s="11" t="s">
        <v>398</v>
      </c>
      <c r="T523" s="11" t="s">
        <v>396</v>
      </c>
    </row>
    <row r="524" ht="18" customHeight="1" spans="1:20">
      <c r="A524" s="11"/>
      <c r="B524" s="11"/>
      <c r="C524" s="16"/>
      <c r="D524" s="13"/>
      <c r="E524" s="14"/>
      <c r="F524" s="14">
        <v>39326</v>
      </c>
      <c r="G524" s="14">
        <v>40908</v>
      </c>
      <c r="H524" s="15" t="s">
        <v>20</v>
      </c>
      <c r="I524" s="11">
        <v>4</v>
      </c>
      <c r="J524" s="11">
        <v>52</v>
      </c>
      <c r="K524" s="11"/>
      <c r="L524" s="11">
        <v>170</v>
      </c>
      <c r="M524" s="21">
        <f t="shared" si="115"/>
        <v>8840</v>
      </c>
      <c r="N524" s="11"/>
      <c r="O524" s="11"/>
      <c r="P524" s="11"/>
      <c r="Q524" s="11"/>
      <c r="R524" s="11"/>
      <c r="S524" s="11"/>
      <c r="T524" s="11"/>
    </row>
    <row r="525" ht="18" customHeight="1" spans="1:20">
      <c r="A525" s="11"/>
      <c r="B525" s="11"/>
      <c r="C525" s="16"/>
      <c r="D525" s="13"/>
      <c r="E525" s="14"/>
      <c r="F525" s="14">
        <v>40909</v>
      </c>
      <c r="G525" s="14">
        <v>42369</v>
      </c>
      <c r="H525" s="15" t="s">
        <v>20</v>
      </c>
      <c r="I525" s="11">
        <v>3</v>
      </c>
      <c r="J525" s="11">
        <v>48</v>
      </c>
      <c r="K525" s="11"/>
      <c r="L525" s="11">
        <v>234</v>
      </c>
      <c r="M525" s="21">
        <f t="shared" si="115"/>
        <v>11232</v>
      </c>
      <c r="N525" s="11"/>
      <c r="O525" s="11"/>
      <c r="P525" s="11"/>
      <c r="Q525" s="11"/>
      <c r="R525" s="11"/>
      <c r="S525" s="11"/>
      <c r="T525" s="11"/>
    </row>
    <row r="526" ht="18" customHeight="1" spans="1:20">
      <c r="A526" s="11">
        <f>MAX(A$4:A525)+1</f>
        <v>228</v>
      </c>
      <c r="B526" s="11" t="s">
        <v>325</v>
      </c>
      <c r="C526" s="16"/>
      <c r="D526" s="13">
        <v>40725</v>
      </c>
      <c r="E526" s="13">
        <v>40726</v>
      </c>
      <c r="F526" s="13">
        <v>40756</v>
      </c>
      <c r="G526" s="14">
        <v>40908</v>
      </c>
      <c r="H526" s="15" t="s">
        <v>279</v>
      </c>
      <c r="I526" s="11">
        <v>0</v>
      </c>
      <c r="J526" s="11">
        <v>5</v>
      </c>
      <c r="K526" s="11">
        <f>SUM(J526:J1147)-SUM(K527:K1147)</f>
        <v>53</v>
      </c>
      <c r="L526" s="11">
        <v>150</v>
      </c>
      <c r="M526" s="21">
        <f t="shared" si="115"/>
        <v>750</v>
      </c>
      <c r="N526" s="11">
        <f>SUM(M526:M1147)-SUM(N527:N1147)</f>
        <v>11415</v>
      </c>
      <c r="O526" s="135" t="s">
        <v>948</v>
      </c>
      <c r="P526" s="11" t="s">
        <v>949</v>
      </c>
      <c r="Q526" s="11" t="s">
        <v>950</v>
      </c>
      <c r="R526" s="11" t="s">
        <v>394</v>
      </c>
      <c r="S526" s="11" t="s">
        <v>397</v>
      </c>
      <c r="T526" s="11" t="s">
        <v>396</v>
      </c>
    </row>
    <row r="527" ht="18" customHeight="1" spans="1:20">
      <c r="A527" s="11"/>
      <c r="B527" s="11"/>
      <c r="C527" s="16"/>
      <c r="D527" s="13"/>
      <c r="E527" s="13"/>
      <c r="F527" s="13">
        <v>40909</v>
      </c>
      <c r="G527" s="14">
        <v>41547</v>
      </c>
      <c r="H527" s="15" t="s">
        <v>279</v>
      </c>
      <c r="I527" s="11">
        <v>1</v>
      </c>
      <c r="J527" s="11">
        <v>21</v>
      </c>
      <c r="K527" s="11"/>
      <c r="L527" s="11">
        <v>207</v>
      </c>
      <c r="M527" s="21">
        <f t="shared" si="115"/>
        <v>4347</v>
      </c>
      <c r="N527" s="11"/>
      <c r="O527" s="11"/>
      <c r="P527" s="11"/>
      <c r="Q527" s="11"/>
      <c r="R527" s="11"/>
      <c r="S527" s="11"/>
      <c r="T527" s="11"/>
    </row>
    <row r="528" ht="18" customHeight="1" spans="1:20">
      <c r="A528" s="11"/>
      <c r="B528" s="11"/>
      <c r="C528" s="18"/>
      <c r="D528" s="13"/>
      <c r="E528" s="13"/>
      <c r="F528" s="14">
        <v>41548</v>
      </c>
      <c r="G528" s="14">
        <v>42369</v>
      </c>
      <c r="H528" s="15" t="s">
        <v>20</v>
      </c>
      <c r="I528" s="11">
        <v>2</v>
      </c>
      <c r="J528" s="11">
        <v>27</v>
      </c>
      <c r="K528" s="11"/>
      <c r="L528" s="11">
        <v>234</v>
      </c>
      <c r="M528" s="21">
        <f t="shared" si="115"/>
        <v>6318</v>
      </c>
      <c r="N528" s="11"/>
      <c r="O528" s="11"/>
      <c r="P528" s="11"/>
      <c r="Q528" s="11"/>
      <c r="R528" s="11"/>
      <c r="S528" s="11"/>
      <c r="T528" s="11"/>
    </row>
    <row r="529" ht="18" customHeight="1" spans="1:20">
      <c r="A529" s="11">
        <f>MAX(A$4:A528)+1</f>
        <v>229</v>
      </c>
      <c r="B529" s="11" t="s">
        <v>326</v>
      </c>
      <c r="C529" s="12" t="s">
        <v>321</v>
      </c>
      <c r="D529" s="13">
        <v>38018</v>
      </c>
      <c r="E529" s="14">
        <v>38018</v>
      </c>
      <c r="F529" s="14">
        <v>38047</v>
      </c>
      <c r="G529" s="14">
        <v>38625</v>
      </c>
      <c r="H529" s="15" t="s">
        <v>279</v>
      </c>
      <c r="I529" s="11">
        <v>1</v>
      </c>
      <c r="J529" s="11">
        <v>19</v>
      </c>
      <c r="K529" s="11">
        <f>SUM(J529:J1150)-SUM(K530:K1150)</f>
        <v>142</v>
      </c>
      <c r="L529" s="11">
        <v>150</v>
      </c>
      <c r="M529" s="21">
        <f t="shared" si="115"/>
        <v>2850</v>
      </c>
      <c r="N529" s="11">
        <f>SUM(M529:M1150)-SUM(N530:N1150)</f>
        <v>24441</v>
      </c>
      <c r="O529" s="135" t="s">
        <v>951</v>
      </c>
      <c r="P529" s="11" t="s">
        <v>952</v>
      </c>
      <c r="Q529" s="135" t="s">
        <v>953</v>
      </c>
      <c r="R529" s="11" t="s">
        <v>394</v>
      </c>
      <c r="S529" s="11" t="s">
        <v>397</v>
      </c>
      <c r="T529" s="11" t="s">
        <v>396</v>
      </c>
    </row>
    <row r="530" ht="18" customHeight="1" spans="1:20">
      <c r="A530" s="11"/>
      <c r="B530" s="11"/>
      <c r="C530" s="16"/>
      <c r="D530" s="13"/>
      <c r="E530" s="14"/>
      <c r="F530" s="14">
        <v>38626</v>
      </c>
      <c r="G530" s="14">
        <v>40908</v>
      </c>
      <c r="H530" s="15" t="s">
        <v>46</v>
      </c>
      <c r="I530" s="11">
        <v>6</v>
      </c>
      <c r="J530" s="11">
        <v>75</v>
      </c>
      <c r="K530" s="11"/>
      <c r="L530" s="11">
        <v>150</v>
      </c>
      <c r="M530" s="21">
        <f t="shared" si="115"/>
        <v>11250</v>
      </c>
      <c r="N530" s="11"/>
      <c r="O530" s="11"/>
      <c r="P530" s="11"/>
      <c r="Q530" s="11"/>
      <c r="R530" s="11"/>
      <c r="S530" s="11"/>
      <c r="T530" s="11"/>
    </row>
    <row r="531" ht="18" customHeight="1" spans="1:20">
      <c r="A531" s="11"/>
      <c r="B531" s="11"/>
      <c r="C531" s="16"/>
      <c r="D531" s="13"/>
      <c r="E531" s="14"/>
      <c r="F531" s="14">
        <v>40909</v>
      </c>
      <c r="G531" s="14">
        <v>41912</v>
      </c>
      <c r="H531" s="15" t="s">
        <v>46</v>
      </c>
      <c r="I531" s="11">
        <v>2</v>
      </c>
      <c r="J531" s="11">
        <v>33</v>
      </c>
      <c r="K531" s="11"/>
      <c r="L531" s="11">
        <v>207</v>
      </c>
      <c r="M531" s="21">
        <f t="shared" si="115"/>
        <v>6831</v>
      </c>
      <c r="N531" s="11"/>
      <c r="O531" s="11"/>
      <c r="P531" s="11"/>
      <c r="Q531" s="11"/>
      <c r="R531" s="11"/>
      <c r="S531" s="11"/>
      <c r="T531" s="11"/>
    </row>
    <row r="532" ht="18" customHeight="1" spans="1:20">
      <c r="A532" s="11"/>
      <c r="B532" s="11"/>
      <c r="C532" s="16"/>
      <c r="D532" s="13"/>
      <c r="E532" s="14"/>
      <c r="F532" s="14">
        <v>41913</v>
      </c>
      <c r="G532" s="14">
        <v>42369</v>
      </c>
      <c r="H532" s="15" t="s">
        <v>20</v>
      </c>
      <c r="I532" s="11">
        <v>1</v>
      </c>
      <c r="J532" s="11">
        <v>15</v>
      </c>
      <c r="K532" s="11"/>
      <c r="L532" s="11">
        <v>234</v>
      </c>
      <c r="M532" s="21">
        <f t="shared" si="115"/>
        <v>3510</v>
      </c>
      <c r="N532" s="11"/>
      <c r="O532" s="11"/>
      <c r="P532" s="11"/>
      <c r="Q532" s="11"/>
      <c r="R532" s="11"/>
      <c r="S532" s="11"/>
      <c r="T532" s="11"/>
    </row>
    <row r="533" ht="18" customHeight="1" spans="1:20">
      <c r="A533" s="11">
        <f>MAX(A$4:A532)+1</f>
        <v>230</v>
      </c>
      <c r="B533" s="11" t="s">
        <v>327</v>
      </c>
      <c r="C533" s="16"/>
      <c r="D533" s="13">
        <v>37895</v>
      </c>
      <c r="E533" s="14">
        <v>37895</v>
      </c>
      <c r="F533" s="14">
        <v>37926</v>
      </c>
      <c r="G533" s="14">
        <v>39447</v>
      </c>
      <c r="H533" s="15" t="s">
        <v>46</v>
      </c>
      <c r="I533" s="11">
        <v>4</v>
      </c>
      <c r="J533" s="11">
        <v>50</v>
      </c>
      <c r="K533" s="11">
        <f>SUM(J533:J1154)-SUM(K534:K1154)</f>
        <v>110</v>
      </c>
      <c r="L533" s="11">
        <v>150</v>
      </c>
      <c r="M533" s="21">
        <f t="shared" si="115"/>
        <v>7500</v>
      </c>
      <c r="N533" s="11">
        <f>SUM(M533:M1154)-SUM(N534:N1154)</f>
        <v>18468</v>
      </c>
      <c r="O533" s="135" t="s">
        <v>954</v>
      </c>
      <c r="P533" s="11" t="s">
        <v>955</v>
      </c>
      <c r="Q533" s="135" t="s">
        <v>956</v>
      </c>
      <c r="R533" s="11" t="s">
        <v>394</v>
      </c>
      <c r="S533" s="11" t="s">
        <v>397</v>
      </c>
      <c r="T533" s="11" t="s">
        <v>396</v>
      </c>
    </row>
    <row r="534" ht="18" customHeight="1" spans="1:20">
      <c r="A534" s="11"/>
      <c r="B534" s="11"/>
      <c r="C534" s="16"/>
      <c r="D534" s="13"/>
      <c r="E534" s="14"/>
      <c r="F534" s="14">
        <v>39448</v>
      </c>
      <c r="G534" s="14">
        <v>40908</v>
      </c>
      <c r="H534" s="15" t="s">
        <v>20</v>
      </c>
      <c r="I534" s="11">
        <v>3</v>
      </c>
      <c r="J534" s="11">
        <v>48</v>
      </c>
      <c r="K534" s="11"/>
      <c r="L534" s="11">
        <v>170</v>
      </c>
      <c r="M534" s="21">
        <f t="shared" si="115"/>
        <v>8160</v>
      </c>
      <c r="N534" s="11"/>
      <c r="O534" s="11"/>
      <c r="P534" s="11"/>
      <c r="Q534" s="11"/>
      <c r="R534" s="11"/>
      <c r="S534" s="11"/>
      <c r="T534" s="11"/>
    </row>
    <row r="535" ht="18" customHeight="1" spans="1:20">
      <c r="A535" s="11"/>
      <c r="B535" s="11"/>
      <c r="C535" s="16"/>
      <c r="D535" s="13"/>
      <c r="E535" s="14"/>
      <c r="F535" s="14">
        <v>40909</v>
      </c>
      <c r="G535" s="14">
        <v>41274</v>
      </c>
      <c r="H535" s="15" t="s">
        <v>20</v>
      </c>
      <c r="I535" s="11">
        <v>0</v>
      </c>
      <c r="J535" s="11">
        <v>12</v>
      </c>
      <c r="K535" s="11"/>
      <c r="L535" s="11">
        <v>234</v>
      </c>
      <c r="M535" s="21">
        <f t="shared" si="115"/>
        <v>2808</v>
      </c>
      <c r="N535" s="11"/>
      <c r="O535" s="11"/>
      <c r="P535" s="11"/>
      <c r="Q535" s="11"/>
      <c r="R535" s="11"/>
      <c r="S535" s="11"/>
      <c r="T535" s="11"/>
    </row>
    <row r="536" ht="18" customHeight="1" spans="1:20">
      <c r="A536" s="11">
        <f>MAX(A$4:A535)+1</f>
        <v>231</v>
      </c>
      <c r="B536" s="11" t="s">
        <v>328</v>
      </c>
      <c r="C536" s="16"/>
      <c r="D536" s="13">
        <v>38169</v>
      </c>
      <c r="E536" s="14">
        <v>38569</v>
      </c>
      <c r="F536" s="14">
        <v>38600</v>
      </c>
      <c r="G536" s="14">
        <v>40908</v>
      </c>
      <c r="H536" s="15" t="s">
        <v>279</v>
      </c>
      <c r="I536" s="11">
        <v>6</v>
      </c>
      <c r="J536" s="11">
        <v>76</v>
      </c>
      <c r="K536" s="11">
        <f t="shared" ref="K536:K540" si="118">SUM(J536:J1157)-SUM(K537:K1157)</f>
        <v>124</v>
      </c>
      <c r="L536" s="11">
        <v>150</v>
      </c>
      <c r="M536" s="21">
        <f t="shared" si="115"/>
        <v>11400</v>
      </c>
      <c r="N536" s="11">
        <f t="shared" ref="N536:N540" si="119">SUM(M536:M1157)-SUM(N537:N1157)</f>
        <v>21687</v>
      </c>
      <c r="O536" s="135" t="s">
        <v>798</v>
      </c>
      <c r="P536" s="11" t="s">
        <v>255</v>
      </c>
      <c r="Q536" s="135" t="s">
        <v>797</v>
      </c>
      <c r="R536" s="11" t="s">
        <v>405</v>
      </c>
      <c r="S536" s="11" t="s">
        <v>398</v>
      </c>
      <c r="T536" s="11" t="s">
        <v>396</v>
      </c>
    </row>
    <row r="537" ht="18" customHeight="1" spans="1:20">
      <c r="A537" s="11"/>
      <c r="B537" s="11"/>
      <c r="C537" s="16"/>
      <c r="D537" s="13"/>
      <c r="E537" s="14"/>
      <c r="F537" s="14">
        <v>40909</v>
      </c>
      <c r="G537" s="14">
        <v>41973</v>
      </c>
      <c r="H537" s="15" t="s">
        <v>279</v>
      </c>
      <c r="I537" s="11">
        <v>2</v>
      </c>
      <c r="J537" s="11">
        <v>35</v>
      </c>
      <c r="K537" s="11"/>
      <c r="L537" s="11">
        <v>207</v>
      </c>
      <c r="M537" s="21">
        <f t="shared" si="115"/>
        <v>7245</v>
      </c>
      <c r="N537" s="11"/>
      <c r="O537" s="11"/>
      <c r="P537" s="11"/>
      <c r="Q537" s="11"/>
      <c r="R537" s="11"/>
      <c r="S537" s="11"/>
      <c r="T537" s="11"/>
    </row>
    <row r="538" ht="18" customHeight="1" spans="1:20">
      <c r="A538" s="11"/>
      <c r="B538" s="11"/>
      <c r="C538" s="16"/>
      <c r="D538" s="13"/>
      <c r="E538" s="14"/>
      <c r="F538" s="14">
        <v>41974</v>
      </c>
      <c r="G538" s="14">
        <v>42369</v>
      </c>
      <c r="H538" s="15" t="s">
        <v>329</v>
      </c>
      <c r="I538" s="11">
        <v>1</v>
      </c>
      <c r="J538" s="11">
        <v>13</v>
      </c>
      <c r="K538" s="11"/>
      <c r="L538" s="11">
        <v>234</v>
      </c>
      <c r="M538" s="21">
        <f t="shared" si="115"/>
        <v>3042</v>
      </c>
      <c r="N538" s="11"/>
      <c r="O538" s="11"/>
      <c r="P538" s="11"/>
      <c r="Q538" s="11"/>
      <c r="R538" s="11"/>
      <c r="S538" s="11"/>
      <c r="T538" s="11"/>
    </row>
    <row r="539" ht="18" customHeight="1" spans="1:20">
      <c r="A539" s="11">
        <f>MAX(A$4:A538)+1</f>
        <v>232</v>
      </c>
      <c r="B539" s="11" t="s">
        <v>330</v>
      </c>
      <c r="C539" s="16"/>
      <c r="D539" s="13">
        <v>41821</v>
      </c>
      <c r="E539" s="14">
        <v>41821</v>
      </c>
      <c r="F539" s="14">
        <v>41852</v>
      </c>
      <c r="G539" s="14">
        <v>42369</v>
      </c>
      <c r="H539" s="15" t="s">
        <v>46</v>
      </c>
      <c r="I539" s="11">
        <v>1</v>
      </c>
      <c r="J539" s="11">
        <v>17</v>
      </c>
      <c r="K539" s="11">
        <f t="shared" si="118"/>
        <v>17</v>
      </c>
      <c r="L539" s="11">
        <v>207</v>
      </c>
      <c r="M539" s="21">
        <f t="shared" si="115"/>
        <v>3519</v>
      </c>
      <c r="N539" s="11">
        <f t="shared" si="119"/>
        <v>3519</v>
      </c>
      <c r="O539" s="135" t="s">
        <v>621</v>
      </c>
      <c r="P539" s="11" t="s">
        <v>178</v>
      </c>
      <c r="Q539" s="135" t="s">
        <v>620</v>
      </c>
      <c r="R539" s="11" t="s">
        <v>394</v>
      </c>
      <c r="S539" s="11" t="s">
        <v>398</v>
      </c>
      <c r="T539" s="11" t="s">
        <v>396</v>
      </c>
    </row>
    <row r="540" ht="18" customHeight="1" spans="1:20">
      <c r="A540" s="11">
        <f>MAX(A$4:A539)+1</f>
        <v>233</v>
      </c>
      <c r="B540" s="11" t="s">
        <v>331</v>
      </c>
      <c r="C540" s="16"/>
      <c r="D540" s="13">
        <v>39264</v>
      </c>
      <c r="E540" s="14">
        <v>39264</v>
      </c>
      <c r="F540" s="14">
        <v>39295</v>
      </c>
      <c r="G540" s="14">
        <v>40056</v>
      </c>
      <c r="H540" s="15" t="s">
        <v>279</v>
      </c>
      <c r="I540" s="11">
        <v>2</v>
      </c>
      <c r="J540" s="11">
        <v>25</v>
      </c>
      <c r="K540" s="11">
        <f t="shared" si="118"/>
        <v>101</v>
      </c>
      <c r="L540" s="11">
        <v>150</v>
      </c>
      <c r="M540" s="21">
        <f t="shared" si="115"/>
        <v>3750</v>
      </c>
      <c r="N540" s="11">
        <f t="shared" si="119"/>
        <v>19742</v>
      </c>
      <c r="O540" s="135" t="s">
        <v>752</v>
      </c>
      <c r="P540" s="11" t="s">
        <v>232</v>
      </c>
      <c r="Q540" s="135" t="s">
        <v>751</v>
      </c>
      <c r="R540" s="11" t="s">
        <v>394</v>
      </c>
      <c r="S540" s="11" t="s">
        <v>398</v>
      </c>
      <c r="T540" s="11" t="s">
        <v>396</v>
      </c>
    </row>
    <row r="541" ht="18" customHeight="1" spans="1:20">
      <c r="A541" s="11"/>
      <c r="B541" s="11"/>
      <c r="C541" s="16"/>
      <c r="D541" s="13"/>
      <c r="E541" s="14"/>
      <c r="F541" s="14">
        <v>40057</v>
      </c>
      <c r="G541" s="14">
        <v>40908</v>
      </c>
      <c r="H541" s="15" t="s">
        <v>20</v>
      </c>
      <c r="I541" s="11">
        <v>2</v>
      </c>
      <c r="J541" s="11">
        <v>28</v>
      </c>
      <c r="K541" s="11"/>
      <c r="L541" s="11">
        <v>170</v>
      </c>
      <c r="M541" s="21">
        <f t="shared" si="115"/>
        <v>4760</v>
      </c>
      <c r="N541" s="11"/>
      <c r="O541" s="11"/>
      <c r="P541" s="11"/>
      <c r="Q541" s="11"/>
      <c r="R541" s="11"/>
      <c r="S541" s="11"/>
      <c r="T541" s="11"/>
    </row>
    <row r="542" ht="18" customHeight="1" spans="1:20">
      <c r="A542" s="11"/>
      <c r="B542" s="11"/>
      <c r="C542" s="16"/>
      <c r="D542" s="13"/>
      <c r="E542" s="14"/>
      <c r="F542" s="14">
        <v>40909</v>
      </c>
      <c r="G542" s="14">
        <v>42369</v>
      </c>
      <c r="H542" s="15" t="s">
        <v>20</v>
      </c>
      <c r="I542" s="11">
        <v>3</v>
      </c>
      <c r="J542" s="11">
        <v>48</v>
      </c>
      <c r="K542" s="11"/>
      <c r="L542" s="11">
        <v>234</v>
      </c>
      <c r="M542" s="21">
        <f t="shared" si="115"/>
        <v>11232</v>
      </c>
      <c r="N542" s="11"/>
      <c r="O542" s="11"/>
      <c r="P542" s="11"/>
      <c r="Q542" s="11"/>
      <c r="R542" s="11"/>
      <c r="S542" s="11"/>
      <c r="T542" s="11"/>
    </row>
    <row r="543" ht="18" customHeight="1" spans="1:20">
      <c r="A543" s="11">
        <f>MAX(A$4:A542)+1</f>
        <v>234</v>
      </c>
      <c r="B543" s="11" t="s">
        <v>332</v>
      </c>
      <c r="C543" s="16"/>
      <c r="D543" s="13">
        <v>40360</v>
      </c>
      <c r="E543" s="14">
        <v>40413</v>
      </c>
      <c r="F543" s="14">
        <v>40444</v>
      </c>
      <c r="G543" s="14">
        <v>40908</v>
      </c>
      <c r="H543" s="15" t="s">
        <v>279</v>
      </c>
      <c r="I543" s="11">
        <v>1</v>
      </c>
      <c r="J543" s="11">
        <v>16</v>
      </c>
      <c r="K543" s="11">
        <f>SUM(J543:J1164)-SUM(K544:K1164)</f>
        <v>64</v>
      </c>
      <c r="L543" s="11">
        <v>150</v>
      </c>
      <c r="M543" s="21">
        <f t="shared" si="115"/>
        <v>2400</v>
      </c>
      <c r="N543" s="11">
        <f>SUM(M543:M1164)-SUM(N544:N1164)</f>
        <v>13389</v>
      </c>
      <c r="O543" s="135" t="s">
        <v>957</v>
      </c>
      <c r="P543" s="11" t="s">
        <v>958</v>
      </c>
      <c r="Q543" s="11" t="s">
        <v>959</v>
      </c>
      <c r="R543" s="11" t="s">
        <v>394</v>
      </c>
      <c r="S543" s="11" t="s">
        <v>397</v>
      </c>
      <c r="T543" s="11" t="s">
        <v>396</v>
      </c>
    </row>
    <row r="544" ht="18" customHeight="1" spans="1:20">
      <c r="A544" s="11"/>
      <c r="B544" s="11"/>
      <c r="C544" s="16"/>
      <c r="D544" s="13"/>
      <c r="E544" s="14"/>
      <c r="F544" s="14">
        <v>40909</v>
      </c>
      <c r="G544" s="14">
        <v>41182</v>
      </c>
      <c r="H544" s="15" t="s">
        <v>279</v>
      </c>
      <c r="I544" s="11">
        <v>0</v>
      </c>
      <c r="J544" s="11">
        <v>9</v>
      </c>
      <c r="K544" s="11"/>
      <c r="L544" s="11">
        <v>207</v>
      </c>
      <c r="M544" s="21">
        <f t="shared" si="115"/>
        <v>1863</v>
      </c>
      <c r="N544" s="11"/>
      <c r="O544" s="11"/>
      <c r="P544" s="11"/>
      <c r="Q544" s="11"/>
      <c r="R544" s="11"/>
      <c r="S544" s="11"/>
      <c r="T544" s="11"/>
    </row>
    <row r="545" ht="18" customHeight="1" spans="1:20">
      <c r="A545" s="11"/>
      <c r="B545" s="11"/>
      <c r="C545" s="16"/>
      <c r="D545" s="13"/>
      <c r="E545" s="14"/>
      <c r="F545" s="14">
        <v>41183</v>
      </c>
      <c r="G545" s="14">
        <v>42369</v>
      </c>
      <c r="H545" s="15" t="s">
        <v>20</v>
      </c>
      <c r="I545" s="11">
        <v>3</v>
      </c>
      <c r="J545" s="11">
        <v>39</v>
      </c>
      <c r="K545" s="11"/>
      <c r="L545" s="11">
        <v>234</v>
      </c>
      <c r="M545" s="21">
        <f t="shared" si="115"/>
        <v>9126</v>
      </c>
      <c r="N545" s="11"/>
      <c r="O545" s="11"/>
      <c r="P545" s="11"/>
      <c r="Q545" s="11"/>
      <c r="R545" s="11"/>
      <c r="S545" s="11"/>
      <c r="T545" s="11"/>
    </row>
    <row r="546" ht="18" customHeight="1" spans="1:20">
      <c r="A546" s="11">
        <f>MAX(A$4:A545)+1</f>
        <v>235</v>
      </c>
      <c r="B546" s="11" t="s">
        <v>333</v>
      </c>
      <c r="C546" s="16"/>
      <c r="D546" s="13">
        <v>39097</v>
      </c>
      <c r="E546" s="13">
        <v>39097</v>
      </c>
      <c r="F546" s="14">
        <v>39128</v>
      </c>
      <c r="G546" s="14">
        <v>39324</v>
      </c>
      <c r="H546" s="15" t="s">
        <v>46</v>
      </c>
      <c r="I546" s="11">
        <v>0</v>
      </c>
      <c r="J546" s="11">
        <v>7</v>
      </c>
      <c r="K546" s="11">
        <f>SUM(J546:J1167)-SUM(K547:K1167)</f>
        <v>107</v>
      </c>
      <c r="L546" s="11">
        <v>150</v>
      </c>
      <c r="M546" s="21">
        <f t="shared" si="115"/>
        <v>1050</v>
      </c>
      <c r="N546" s="11">
        <f>SUM(M546:M1167)-SUM(N547:N1167)</f>
        <v>21122</v>
      </c>
      <c r="O546" s="135" t="s">
        <v>960</v>
      </c>
      <c r="P546" s="11" t="s">
        <v>961</v>
      </c>
      <c r="Q546" s="135" t="s">
        <v>962</v>
      </c>
      <c r="R546" s="11" t="s">
        <v>394</v>
      </c>
      <c r="S546" s="11" t="s">
        <v>398</v>
      </c>
      <c r="T546" s="11" t="s">
        <v>396</v>
      </c>
    </row>
    <row r="547" ht="18" customHeight="1" spans="1:20">
      <c r="A547" s="11"/>
      <c r="B547" s="11"/>
      <c r="C547" s="16"/>
      <c r="D547" s="13"/>
      <c r="E547" s="13"/>
      <c r="F547" s="13">
        <v>39326</v>
      </c>
      <c r="G547" s="14">
        <v>40908</v>
      </c>
      <c r="H547" s="15" t="s">
        <v>20</v>
      </c>
      <c r="I547" s="11">
        <v>4</v>
      </c>
      <c r="J547" s="11">
        <v>52</v>
      </c>
      <c r="K547" s="11"/>
      <c r="L547" s="11">
        <v>170</v>
      </c>
      <c r="M547" s="21">
        <f t="shared" si="115"/>
        <v>8840</v>
      </c>
      <c r="N547" s="11"/>
      <c r="O547" s="11"/>
      <c r="P547" s="11"/>
      <c r="Q547" s="11"/>
      <c r="R547" s="11"/>
      <c r="S547" s="11"/>
      <c r="T547" s="11"/>
    </row>
    <row r="548" ht="18" customHeight="1" spans="1:20">
      <c r="A548" s="11"/>
      <c r="B548" s="11"/>
      <c r="C548" s="16"/>
      <c r="D548" s="13"/>
      <c r="E548" s="13"/>
      <c r="F548" s="14">
        <v>40909</v>
      </c>
      <c r="G548" s="14">
        <v>42369</v>
      </c>
      <c r="H548" s="15" t="s">
        <v>20</v>
      </c>
      <c r="I548" s="11">
        <v>3</v>
      </c>
      <c r="J548" s="11">
        <v>48</v>
      </c>
      <c r="K548" s="11"/>
      <c r="L548" s="11">
        <v>234</v>
      </c>
      <c r="M548" s="21">
        <f t="shared" si="115"/>
        <v>11232</v>
      </c>
      <c r="N548" s="11"/>
      <c r="O548" s="11"/>
      <c r="P548" s="11"/>
      <c r="Q548" s="11"/>
      <c r="R548" s="11"/>
      <c r="S548" s="11"/>
      <c r="T548" s="11"/>
    </row>
    <row r="549" ht="18" customHeight="1" spans="1:20">
      <c r="A549" s="11">
        <f>MAX(A$4:A548)+1</f>
        <v>236</v>
      </c>
      <c r="B549" s="11" t="s">
        <v>334</v>
      </c>
      <c r="C549" s="16"/>
      <c r="D549" s="13">
        <v>38200</v>
      </c>
      <c r="E549" s="13">
        <v>38200</v>
      </c>
      <c r="F549" s="14">
        <v>38231</v>
      </c>
      <c r="G549" s="14">
        <v>40147</v>
      </c>
      <c r="H549" s="15" t="s">
        <v>279</v>
      </c>
      <c r="I549" s="11">
        <v>5</v>
      </c>
      <c r="J549" s="11">
        <v>63</v>
      </c>
      <c r="K549" s="11">
        <f>SUM(J549:J1170)-SUM(K550:K1170)</f>
        <v>136</v>
      </c>
      <c r="L549" s="11">
        <v>150</v>
      </c>
      <c r="M549" s="21">
        <f t="shared" si="115"/>
        <v>9450</v>
      </c>
      <c r="N549" s="11">
        <f>SUM(M549:M1170)-SUM(N550:N1170)</f>
        <v>24932</v>
      </c>
      <c r="O549" s="135" t="s">
        <v>963</v>
      </c>
      <c r="P549" s="11" t="s">
        <v>339</v>
      </c>
      <c r="Q549" s="135" t="s">
        <v>964</v>
      </c>
      <c r="R549" s="11" t="s">
        <v>394</v>
      </c>
      <c r="S549" s="11" t="s">
        <v>398</v>
      </c>
      <c r="T549" s="11" t="s">
        <v>396</v>
      </c>
    </row>
    <row r="550" ht="18" customHeight="1" spans="1:20">
      <c r="A550" s="11"/>
      <c r="B550" s="11"/>
      <c r="C550" s="16"/>
      <c r="D550" s="13"/>
      <c r="E550" s="13"/>
      <c r="F550" s="14">
        <v>40148</v>
      </c>
      <c r="G550" s="14">
        <v>40908</v>
      </c>
      <c r="H550" s="15" t="s">
        <v>39</v>
      </c>
      <c r="I550" s="11">
        <v>2</v>
      </c>
      <c r="J550" s="11">
        <v>25</v>
      </c>
      <c r="K550" s="11"/>
      <c r="L550" s="11">
        <v>170</v>
      </c>
      <c r="M550" s="21">
        <f t="shared" si="115"/>
        <v>4250</v>
      </c>
      <c r="N550" s="11"/>
      <c r="O550" s="11"/>
      <c r="P550" s="11"/>
      <c r="Q550" s="11"/>
      <c r="R550" s="11"/>
      <c r="S550" s="11"/>
      <c r="T550" s="11"/>
    </row>
    <row r="551" ht="18" customHeight="1" spans="1:20">
      <c r="A551" s="11"/>
      <c r="B551" s="11"/>
      <c r="C551" s="18"/>
      <c r="D551" s="13"/>
      <c r="E551" s="13"/>
      <c r="F551" s="14">
        <v>40909</v>
      </c>
      <c r="G551" s="14">
        <v>42369</v>
      </c>
      <c r="H551" s="15" t="s">
        <v>39</v>
      </c>
      <c r="I551" s="11">
        <v>3</v>
      </c>
      <c r="J551" s="11">
        <v>48</v>
      </c>
      <c r="K551" s="11"/>
      <c r="L551" s="11">
        <v>234</v>
      </c>
      <c r="M551" s="21">
        <f t="shared" si="115"/>
        <v>11232</v>
      </c>
      <c r="N551" s="11"/>
      <c r="O551" s="11"/>
      <c r="P551" s="11"/>
      <c r="Q551" s="11"/>
      <c r="R551" s="11"/>
      <c r="S551" s="11"/>
      <c r="T551" s="11"/>
    </row>
    <row r="552" ht="18" customHeight="1" spans="1:20">
      <c r="A552" s="11">
        <f>MAX(A$4:A551)+1</f>
        <v>237</v>
      </c>
      <c r="B552" s="11" t="s">
        <v>335</v>
      </c>
      <c r="C552" s="12" t="s">
        <v>336</v>
      </c>
      <c r="D552" s="13">
        <v>40391</v>
      </c>
      <c r="E552" s="14">
        <v>40391</v>
      </c>
      <c r="F552" s="14">
        <v>40422</v>
      </c>
      <c r="G552" s="14">
        <v>40908</v>
      </c>
      <c r="H552" s="15" t="s">
        <v>279</v>
      </c>
      <c r="I552" s="11">
        <v>1</v>
      </c>
      <c r="J552" s="11">
        <v>16</v>
      </c>
      <c r="K552" s="11">
        <f t="shared" ref="K552:K557" si="120">SUM(J552:J1173)-SUM(K553:K1173)</f>
        <v>64</v>
      </c>
      <c r="L552" s="22">
        <v>150</v>
      </c>
      <c r="M552" s="21">
        <f t="shared" si="115"/>
        <v>2400</v>
      </c>
      <c r="N552" s="11">
        <f t="shared" ref="N552:N557" si="121">SUM(M552:M1173)-SUM(N553:N1173)</f>
        <v>13335</v>
      </c>
      <c r="O552" s="135" t="s">
        <v>444</v>
      </c>
      <c r="P552" s="11" t="s">
        <v>85</v>
      </c>
      <c r="Q552" s="135" t="s">
        <v>443</v>
      </c>
      <c r="R552" s="11" t="s">
        <v>394</v>
      </c>
      <c r="S552" s="11" t="s">
        <v>398</v>
      </c>
      <c r="T552" s="11" t="s">
        <v>396</v>
      </c>
    </row>
    <row r="553" ht="18" customHeight="1" spans="1:20">
      <c r="A553" s="11"/>
      <c r="B553" s="11"/>
      <c r="C553" s="16"/>
      <c r="D553" s="13"/>
      <c r="E553" s="14"/>
      <c r="F553" s="41">
        <v>40909</v>
      </c>
      <c r="G553" s="14">
        <v>41243</v>
      </c>
      <c r="H553" s="15" t="s">
        <v>279</v>
      </c>
      <c r="I553" s="11">
        <v>0</v>
      </c>
      <c r="J553" s="11">
        <v>11</v>
      </c>
      <c r="K553" s="11"/>
      <c r="L553" s="22">
        <v>207</v>
      </c>
      <c r="M553" s="21">
        <f t="shared" si="115"/>
        <v>2277</v>
      </c>
      <c r="N553" s="11"/>
      <c r="O553" s="11"/>
      <c r="P553" s="11"/>
      <c r="Q553" s="11"/>
      <c r="R553" s="11"/>
      <c r="S553" s="11"/>
      <c r="T553" s="11"/>
    </row>
    <row r="554" ht="18" customHeight="1" spans="1:20">
      <c r="A554" s="11"/>
      <c r="B554" s="11"/>
      <c r="C554" s="16"/>
      <c r="D554" s="13"/>
      <c r="E554" s="14"/>
      <c r="F554" s="14">
        <v>41244</v>
      </c>
      <c r="G554" s="14">
        <v>42369</v>
      </c>
      <c r="H554" s="15" t="s">
        <v>39</v>
      </c>
      <c r="I554" s="11">
        <v>3</v>
      </c>
      <c r="J554" s="11">
        <v>37</v>
      </c>
      <c r="K554" s="11"/>
      <c r="L554" s="22">
        <v>234</v>
      </c>
      <c r="M554" s="21">
        <f t="shared" si="115"/>
        <v>8658</v>
      </c>
      <c r="N554" s="11"/>
      <c r="O554" s="11"/>
      <c r="P554" s="11"/>
      <c r="Q554" s="11"/>
      <c r="R554" s="11"/>
      <c r="S554" s="11"/>
      <c r="T554" s="11"/>
    </row>
    <row r="555" ht="18" customHeight="1" spans="1:20">
      <c r="A555" s="11">
        <f>MAX(A$4:A554)+1</f>
        <v>238</v>
      </c>
      <c r="B555" s="11" t="s">
        <v>337</v>
      </c>
      <c r="C555" s="16"/>
      <c r="D555" s="13">
        <v>40238</v>
      </c>
      <c r="E555" s="14">
        <v>40238</v>
      </c>
      <c r="F555" s="14">
        <v>40269</v>
      </c>
      <c r="G555" s="14">
        <v>40908</v>
      </c>
      <c r="H555" s="15" t="s">
        <v>279</v>
      </c>
      <c r="I555" s="11">
        <v>1</v>
      </c>
      <c r="J555" s="11">
        <v>21</v>
      </c>
      <c r="K555" s="11">
        <f t="shared" si="120"/>
        <v>69</v>
      </c>
      <c r="L555" s="22">
        <v>150</v>
      </c>
      <c r="M555" s="21">
        <f t="shared" si="115"/>
        <v>3150</v>
      </c>
      <c r="N555" s="11">
        <f t="shared" si="121"/>
        <v>14382</v>
      </c>
      <c r="O555" s="135" t="s">
        <v>520</v>
      </c>
      <c r="P555" s="11" t="s">
        <v>129</v>
      </c>
      <c r="Q555" s="135" t="s">
        <v>519</v>
      </c>
      <c r="R555" s="11" t="s">
        <v>394</v>
      </c>
      <c r="S555" s="11" t="s">
        <v>398</v>
      </c>
      <c r="T555" s="11" t="s">
        <v>396</v>
      </c>
    </row>
    <row r="556" ht="18" customHeight="1" spans="1:20">
      <c r="A556" s="11"/>
      <c r="B556" s="11"/>
      <c r="C556" s="16"/>
      <c r="D556" s="13"/>
      <c r="E556" s="14"/>
      <c r="F556" s="14">
        <v>40909</v>
      </c>
      <c r="G556" s="14">
        <v>42369</v>
      </c>
      <c r="H556" s="15" t="s">
        <v>20</v>
      </c>
      <c r="I556" s="11">
        <v>3</v>
      </c>
      <c r="J556" s="11">
        <v>48</v>
      </c>
      <c r="K556" s="11"/>
      <c r="L556" s="22">
        <v>234</v>
      </c>
      <c r="M556" s="21">
        <f t="shared" si="115"/>
        <v>11232</v>
      </c>
      <c r="N556" s="11"/>
      <c r="O556" s="11"/>
      <c r="P556" s="11"/>
      <c r="Q556" s="11"/>
      <c r="R556" s="11"/>
      <c r="S556" s="11"/>
      <c r="T556" s="11"/>
    </row>
    <row r="557" ht="18" customHeight="1" spans="1:20">
      <c r="A557" s="11">
        <f>MAX(A$4:A556)+1</f>
        <v>239</v>
      </c>
      <c r="B557" s="11" t="s">
        <v>338</v>
      </c>
      <c r="C557" s="16"/>
      <c r="D557" s="13">
        <v>39264</v>
      </c>
      <c r="E557" s="14">
        <v>39264</v>
      </c>
      <c r="F557" s="14">
        <v>39295</v>
      </c>
      <c r="G557" s="14">
        <v>40147</v>
      </c>
      <c r="H557" s="15" t="s">
        <v>279</v>
      </c>
      <c r="I557" s="11">
        <v>2</v>
      </c>
      <c r="J557" s="11">
        <v>28</v>
      </c>
      <c r="K557" s="11">
        <f t="shared" si="120"/>
        <v>101</v>
      </c>
      <c r="L557" s="22">
        <v>150</v>
      </c>
      <c r="M557" s="21">
        <f t="shared" si="115"/>
        <v>4200</v>
      </c>
      <c r="N557" s="11">
        <f t="shared" si="121"/>
        <v>19682</v>
      </c>
      <c r="O557" s="135" t="s">
        <v>447</v>
      </c>
      <c r="P557" s="11" t="s">
        <v>86</v>
      </c>
      <c r="Q557" s="135" t="s">
        <v>446</v>
      </c>
      <c r="R557" s="11" t="s">
        <v>394</v>
      </c>
      <c r="S557" s="11" t="s">
        <v>398</v>
      </c>
      <c r="T557" s="11" t="s">
        <v>396</v>
      </c>
    </row>
    <row r="558" ht="18" customHeight="1" spans="1:20">
      <c r="A558" s="11"/>
      <c r="B558" s="11"/>
      <c r="C558" s="16"/>
      <c r="D558" s="13"/>
      <c r="E558" s="14"/>
      <c r="F558" s="14">
        <v>40148</v>
      </c>
      <c r="G558" s="14">
        <v>40908</v>
      </c>
      <c r="H558" s="15" t="s">
        <v>20</v>
      </c>
      <c r="I558" s="11">
        <v>2</v>
      </c>
      <c r="J558" s="11">
        <v>25</v>
      </c>
      <c r="K558" s="11"/>
      <c r="L558" s="22">
        <v>170</v>
      </c>
      <c r="M558" s="21">
        <f t="shared" si="115"/>
        <v>4250</v>
      </c>
      <c r="N558" s="11"/>
      <c r="O558" s="11"/>
      <c r="P558" s="11"/>
      <c r="Q558" s="11"/>
      <c r="R558" s="11"/>
      <c r="S558" s="11"/>
      <c r="T558" s="11"/>
    </row>
    <row r="559" ht="18" customHeight="1" spans="1:20">
      <c r="A559" s="11"/>
      <c r="B559" s="11"/>
      <c r="C559" s="16"/>
      <c r="D559" s="13"/>
      <c r="E559" s="14"/>
      <c r="F559" s="14">
        <v>40909</v>
      </c>
      <c r="G559" s="14">
        <v>42368</v>
      </c>
      <c r="H559" s="15" t="s">
        <v>20</v>
      </c>
      <c r="I559" s="11">
        <v>3</v>
      </c>
      <c r="J559" s="11">
        <v>48</v>
      </c>
      <c r="K559" s="11"/>
      <c r="L559" s="22">
        <v>234</v>
      </c>
      <c r="M559" s="21">
        <f t="shared" si="115"/>
        <v>11232</v>
      </c>
      <c r="N559" s="11"/>
      <c r="O559" s="11"/>
      <c r="P559" s="11"/>
      <c r="Q559" s="11"/>
      <c r="R559" s="11"/>
      <c r="S559" s="11"/>
      <c r="T559" s="11"/>
    </row>
    <row r="560" ht="18" customHeight="1" spans="1:20">
      <c r="A560" s="11">
        <f>MAX(A$4:A559)+1</f>
        <v>240</v>
      </c>
      <c r="B560" s="11" t="s">
        <v>339</v>
      </c>
      <c r="C560" s="16"/>
      <c r="D560" s="13">
        <v>38565</v>
      </c>
      <c r="E560" s="14">
        <v>38565</v>
      </c>
      <c r="F560" s="14">
        <v>38596</v>
      </c>
      <c r="G560" s="14">
        <v>39325</v>
      </c>
      <c r="H560" s="15" t="s">
        <v>279</v>
      </c>
      <c r="I560" s="11">
        <v>1</v>
      </c>
      <c r="J560" s="11">
        <v>24</v>
      </c>
      <c r="K560" s="11">
        <f>SUM(J560:J1181)-SUM(K561:K1181)</f>
        <v>124</v>
      </c>
      <c r="L560" s="22">
        <v>150</v>
      </c>
      <c r="M560" s="21">
        <f t="shared" si="115"/>
        <v>3600</v>
      </c>
      <c r="N560" s="11">
        <f>SUM(M560:M1181)-SUM(N561:N1181)</f>
        <v>23672</v>
      </c>
      <c r="O560" s="135" t="s">
        <v>964</v>
      </c>
      <c r="P560" s="11" t="s">
        <v>334</v>
      </c>
      <c r="Q560" s="135" t="s">
        <v>963</v>
      </c>
      <c r="R560" s="11" t="s">
        <v>394</v>
      </c>
      <c r="S560" s="11" t="s">
        <v>398</v>
      </c>
      <c r="T560" s="11" t="s">
        <v>396</v>
      </c>
    </row>
    <row r="561" ht="18" customHeight="1" spans="1:20">
      <c r="A561" s="11"/>
      <c r="B561" s="11"/>
      <c r="C561" s="16"/>
      <c r="D561" s="13"/>
      <c r="E561" s="14"/>
      <c r="F561" s="14">
        <v>39326</v>
      </c>
      <c r="G561" s="14">
        <v>40908</v>
      </c>
      <c r="H561" s="15" t="s">
        <v>20</v>
      </c>
      <c r="I561" s="11">
        <v>4</v>
      </c>
      <c r="J561" s="11">
        <v>52</v>
      </c>
      <c r="K561" s="11"/>
      <c r="L561" s="22">
        <v>170</v>
      </c>
      <c r="M561" s="21">
        <f t="shared" si="115"/>
        <v>8840</v>
      </c>
      <c r="N561" s="11"/>
      <c r="O561" s="11"/>
      <c r="P561" s="11"/>
      <c r="Q561" s="11"/>
      <c r="R561" s="11"/>
      <c r="S561" s="11"/>
      <c r="T561" s="11"/>
    </row>
    <row r="562" ht="18" customHeight="1" spans="1:20">
      <c r="A562" s="11"/>
      <c r="B562" s="11"/>
      <c r="C562" s="18"/>
      <c r="D562" s="13"/>
      <c r="E562" s="14"/>
      <c r="F562" s="14">
        <v>40909</v>
      </c>
      <c r="G562" s="14">
        <v>42369</v>
      </c>
      <c r="H562" s="15" t="s">
        <v>20</v>
      </c>
      <c r="I562" s="11">
        <v>3</v>
      </c>
      <c r="J562" s="11">
        <v>48</v>
      </c>
      <c r="K562" s="11"/>
      <c r="L562" s="11">
        <v>234</v>
      </c>
      <c r="M562" s="21">
        <f t="shared" si="115"/>
        <v>11232</v>
      </c>
      <c r="N562" s="11"/>
      <c r="O562" s="11"/>
      <c r="P562" s="11"/>
      <c r="Q562" s="11"/>
      <c r="R562" s="11"/>
      <c r="S562" s="11"/>
      <c r="T562" s="11"/>
    </row>
    <row r="563" ht="18" customHeight="1" spans="1:20">
      <c r="A563" s="11">
        <f>MAX(A$4:A562)+1</f>
        <v>241</v>
      </c>
      <c r="B563" s="28" t="s">
        <v>771</v>
      </c>
      <c r="C563" s="34" t="s">
        <v>965</v>
      </c>
      <c r="D563" s="29">
        <v>38930</v>
      </c>
      <c r="E563" s="30">
        <v>38930</v>
      </c>
      <c r="F563" s="30">
        <v>38961</v>
      </c>
      <c r="G563" s="30">
        <v>39813</v>
      </c>
      <c r="H563" s="31" t="s">
        <v>46</v>
      </c>
      <c r="I563" s="28">
        <v>2</v>
      </c>
      <c r="J563" s="11">
        <v>28</v>
      </c>
      <c r="K563" s="28">
        <f>SUM(J563:J1184)-SUM(K564:K1184)</f>
        <v>112</v>
      </c>
      <c r="L563" s="32">
        <v>150</v>
      </c>
      <c r="M563" s="21">
        <f t="shared" si="115"/>
        <v>4200</v>
      </c>
      <c r="N563" s="33">
        <f>SUM(M563:M1184)-SUM(N564:N1184)</f>
        <v>22056</v>
      </c>
      <c r="O563" s="34" t="s">
        <v>772</v>
      </c>
      <c r="P563" s="34" t="s">
        <v>769</v>
      </c>
      <c r="Q563" s="34" t="s">
        <v>770</v>
      </c>
      <c r="R563" s="34" t="s">
        <v>527</v>
      </c>
      <c r="S563" s="34" t="s">
        <v>398</v>
      </c>
      <c r="T563" s="34" t="s">
        <v>528</v>
      </c>
    </row>
    <row r="564" ht="18" customHeight="1" spans="1:20">
      <c r="A564" s="11"/>
      <c r="B564" s="28"/>
      <c r="C564" s="35"/>
      <c r="D564" s="29"/>
      <c r="E564" s="30"/>
      <c r="F564" s="30">
        <v>39814</v>
      </c>
      <c r="G564" s="30">
        <v>40908</v>
      </c>
      <c r="H564" s="31" t="s">
        <v>20</v>
      </c>
      <c r="I564" s="28">
        <v>2</v>
      </c>
      <c r="J564" s="11">
        <v>36</v>
      </c>
      <c r="K564" s="28"/>
      <c r="L564" s="32">
        <v>170</v>
      </c>
      <c r="M564" s="21">
        <f t="shared" si="115"/>
        <v>6120</v>
      </c>
      <c r="N564" s="33"/>
      <c r="O564" s="35"/>
      <c r="P564" s="35"/>
      <c r="Q564" s="35"/>
      <c r="R564" s="35"/>
      <c r="S564" s="35"/>
      <c r="T564" s="35"/>
    </row>
    <row r="565" ht="18" customHeight="1" spans="1:20">
      <c r="A565" s="11"/>
      <c r="B565" s="28"/>
      <c r="C565" s="35"/>
      <c r="D565" s="29"/>
      <c r="E565" s="30"/>
      <c r="F565" s="30">
        <v>40909</v>
      </c>
      <c r="G565" s="30">
        <v>42004</v>
      </c>
      <c r="H565" s="31" t="s">
        <v>20</v>
      </c>
      <c r="I565" s="28">
        <v>2</v>
      </c>
      <c r="J565" s="11">
        <v>36</v>
      </c>
      <c r="K565" s="28"/>
      <c r="L565" s="32">
        <v>234</v>
      </c>
      <c r="M565" s="21">
        <f t="shared" si="115"/>
        <v>8424</v>
      </c>
      <c r="N565" s="33"/>
      <c r="O565" s="35"/>
      <c r="P565" s="35"/>
      <c r="Q565" s="35"/>
      <c r="R565" s="35"/>
      <c r="S565" s="35"/>
      <c r="T565" s="35"/>
    </row>
    <row r="566" ht="18" customHeight="1" spans="1:20">
      <c r="A566" s="11"/>
      <c r="B566" s="28"/>
      <c r="C566" s="35"/>
      <c r="D566" s="29"/>
      <c r="E566" s="30"/>
      <c r="F566" s="30">
        <v>42005</v>
      </c>
      <c r="G566" s="30">
        <v>42369</v>
      </c>
      <c r="H566" s="31" t="s">
        <v>41</v>
      </c>
      <c r="I566" s="28">
        <v>0</v>
      </c>
      <c r="J566" s="11">
        <v>12</v>
      </c>
      <c r="K566" s="28"/>
      <c r="L566" s="32">
        <v>276</v>
      </c>
      <c r="M566" s="21">
        <f t="shared" si="115"/>
        <v>3312</v>
      </c>
      <c r="N566" s="33"/>
      <c r="O566" s="36"/>
      <c r="P566" s="36"/>
      <c r="Q566" s="36"/>
      <c r="R566" s="36"/>
      <c r="S566" s="36"/>
      <c r="T566" s="36"/>
    </row>
    <row r="567" ht="18" customHeight="1" spans="1:20">
      <c r="A567" s="11">
        <f>MAX(A$4:A566)+1</f>
        <v>242</v>
      </c>
      <c r="B567" s="28" t="s">
        <v>340</v>
      </c>
      <c r="C567" s="35"/>
      <c r="D567" s="30">
        <v>40186</v>
      </c>
      <c r="E567" s="30">
        <v>40186</v>
      </c>
      <c r="F567" s="30">
        <v>40217</v>
      </c>
      <c r="G567" s="30">
        <v>40908</v>
      </c>
      <c r="H567" s="31" t="s">
        <v>46</v>
      </c>
      <c r="I567" s="28">
        <v>1</v>
      </c>
      <c r="J567" s="11">
        <v>23</v>
      </c>
      <c r="K567" s="28">
        <f>SUM(J567:J1188)-SUM(K568:K1188)</f>
        <v>71</v>
      </c>
      <c r="L567" s="32">
        <v>170</v>
      </c>
      <c r="M567" s="21">
        <f t="shared" si="115"/>
        <v>3910</v>
      </c>
      <c r="N567" s="33">
        <f>SUM(M567:M1188)-SUM(N568:N1188)</f>
        <v>14899</v>
      </c>
      <c r="O567" s="34" t="s">
        <v>966</v>
      </c>
      <c r="P567" s="34" t="s">
        <v>967</v>
      </c>
      <c r="Q567" s="34" t="s">
        <v>968</v>
      </c>
      <c r="R567" s="34" t="s">
        <v>527</v>
      </c>
      <c r="S567" s="34" t="s">
        <v>398</v>
      </c>
      <c r="T567" s="34" t="s">
        <v>528</v>
      </c>
    </row>
    <row r="568" ht="18" customHeight="1" spans="1:20">
      <c r="A568" s="11"/>
      <c r="B568" s="28"/>
      <c r="C568" s="35"/>
      <c r="D568" s="30"/>
      <c r="E568" s="30"/>
      <c r="F568" s="30">
        <v>40909</v>
      </c>
      <c r="G568" s="30">
        <v>41182</v>
      </c>
      <c r="H568" s="31" t="s">
        <v>46</v>
      </c>
      <c r="I568" s="28">
        <v>0</v>
      </c>
      <c r="J568" s="11">
        <v>9</v>
      </c>
      <c r="K568" s="28"/>
      <c r="L568" s="32">
        <v>207</v>
      </c>
      <c r="M568" s="21">
        <f t="shared" si="115"/>
        <v>1863</v>
      </c>
      <c r="N568" s="33"/>
      <c r="O568" s="35"/>
      <c r="P568" s="35"/>
      <c r="Q568" s="35"/>
      <c r="R568" s="35"/>
      <c r="S568" s="35"/>
      <c r="T568" s="35"/>
    </row>
    <row r="569" ht="18" customHeight="1" spans="1:20">
      <c r="A569" s="11"/>
      <c r="B569" s="28"/>
      <c r="C569" s="36"/>
      <c r="D569" s="30"/>
      <c r="E569" s="30"/>
      <c r="F569" s="30">
        <v>41183</v>
      </c>
      <c r="G569" s="30">
        <v>42369</v>
      </c>
      <c r="H569" s="31" t="s">
        <v>20</v>
      </c>
      <c r="I569" s="28">
        <v>3</v>
      </c>
      <c r="J569" s="11">
        <v>39</v>
      </c>
      <c r="K569" s="28"/>
      <c r="L569" s="32">
        <v>234</v>
      </c>
      <c r="M569" s="21">
        <f t="shared" si="115"/>
        <v>9126</v>
      </c>
      <c r="N569" s="33"/>
      <c r="O569" s="36"/>
      <c r="P569" s="36"/>
      <c r="Q569" s="36"/>
      <c r="R569" s="36"/>
      <c r="S569" s="36"/>
      <c r="T569" s="36"/>
    </row>
    <row r="570" ht="18" customHeight="1" spans="1:20">
      <c r="A570" s="11">
        <f>MAX(A$4:A569)+1</f>
        <v>243</v>
      </c>
      <c r="B570" s="11" t="s">
        <v>341</v>
      </c>
      <c r="C570" s="12" t="s">
        <v>48</v>
      </c>
      <c r="D570" s="13">
        <v>40725</v>
      </c>
      <c r="E570" s="14">
        <v>40725</v>
      </c>
      <c r="F570" s="14">
        <v>40756</v>
      </c>
      <c r="G570" s="14">
        <v>40908</v>
      </c>
      <c r="H570" s="15" t="s">
        <v>279</v>
      </c>
      <c r="I570" s="11">
        <v>0</v>
      </c>
      <c r="J570" s="11">
        <v>5</v>
      </c>
      <c r="K570" s="21">
        <f t="shared" ref="K570:K575" si="122">SUM(J570:J1191)-SUM(K571:K1191)</f>
        <v>53</v>
      </c>
      <c r="L570" s="21">
        <v>150</v>
      </c>
      <c r="M570" s="21">
        <f t="shared" si="115"/>
        <v>750</v>
      </c>
      <c r="N570" s="11">
        <f t="shared" ref="N570:N575" si="123">SUM(M570:M1191)-SUM(N571:N1191)</f>
        <v>11361</v>
      </c>
      <c r="O570" s="135" t="s">
        <v>969</v>
      </c>
      <c r="P570" s="11" t="s">
        <v>396</v>
      </c>
      <c r="Q570" s="11" t="s">
        <v>396</v>
      </c>
      <c r="R570" s="11" t="s">
        <v>394</v>
      </c>
      <c r="S570" s="11" t="s">
        <v>396</v>
      </c>
      <c r="T570" s="11" t="s">
        <v>396</v>
      </c>
    </row>
    <row r="571" ht="18" customHeight="1" spans="1:20">
      <c r="A571" s="11"/>
      <c r="B571" s="11"/>
      <c r="C571" s="16"/>
      <c r="D571" s="13"/>
      <c r="E571" s="14"/>
      <c r="F571" s="14">
        <v>40909</v>
      </c>
      <c r="G571" s="14" t="s">
        <v>650</v>
      </c>
      <c r="H571" s="15" t="s">
        <v>279</v>
      </c>
      <c r="I571" s="11">
        <v>1</v>
      </c>
      <c r="J571" s="11">
        <v>23</v>
      </c>
      <c r="K571" s="21"/>
      <c r="L571" s="21">
        <v>207</v>
      </c>
      <c r="M571" s="21">
        <f t="shared" si="115"/>
        <v>4761</v>
      </c>
      <c r="N571" s="11"/>
      <c r="O571" s="11"/>
      <c r="P571" s="11"/>
      <c r="Q571" s="11"/>
      <c r="R571" s="11"/>
      <c r="S571" s="11"/>
      <c r="T571" s="11"/>
    </row>
    <row r="572" ht="18" customHeight="1" spans="1:20">
      <c r="A572" s="11"/>
      <c r="B572" s="11"/>
      <c r="C572" s="16"/>
      <c r="D572" s="13"/>
      <c r="E572" s="14"/>
      <c r="F572" s="14">
        <v>41609</v>
      </c>
      <c r="G572" s="14">
        <v>42369</v>
      </c>
      <c r="H572" s="15" t="s">
        <v>39</v>
      </c>
      <c r="I572" s="11">
        <v>2</v>
      </c>
      <c r="J572" s="11">
        <v>25</v>
      </c>
      <c r="K572" s="21"/>
      <c r="L572" s="21">
        <v>234</v>
      </c>
      <c r="M572" s="21">
        <f t="shared" si="115"/>
        <v>5850</v>
      </c>
      <c r="N572" s="11"/>
      <c r="O572" s="11"/>
      <c r="P572" s="11"/>
      <c r="Q572" s="11"/>
      <c r="R572" s="11"/>
      <c r="S572" s="11"/>
      <c r="T572" s="11"/>
    </row>
    <row r="573" ht="18" customHeight="1" spans="1:20">
      <c r="A573" s="11">
        <f>MAX(A$4:A572)+1</f>
        <v>244</v>
      </c>
      <c r="B573" s="11" t="s">
        <v>342</v>
      </c>
      <c r="C573" s="16"/>
      <c r="D573" s="13">
        <v>41456</v>
      </c>
      <c r="E573" s="14">
        <v>41456</v>
      </c>
      <c r="F573" s="14">
        <v>41487</v>
      </c>
      <c r="G573" s="14">
        <v>42277</v>
      </c>
      <c r="H573" s="15" t="s">
        <v>279</v>
      </c>
      <c r="I573" s="11">
        <v>2</v>
      </c>
      <c r="J573" s="11">
        <v>26</v>
      </c>
      <c r="K573" s="11">
        <f t="shared" si="122"/>
        <v>29</v>
      </c>
      <c r="L573" s="21">
        <v>207</v>
      </c>
      <c r="M573" s="21">
        <f t="shared" si="115"/>
        <v>5382</v>
      </c>
      <c r="N573" s="21">
        <f t="shared" si="123"/>
        <v>6084</v>
      </c>
      <c r="O573" s="135" t="s">
        <v>970</v>
      </c>
      <c r="P573" s="11" t="s">
        <v>396</v>
      </c>
      <c r="Q573" s="11" t="s">
        <v>396</v>
      </c>
      <c r="R573" s="11" t="s">
        <v>394</v>
      </c>
      <c r="S573" s="11" t="s">
        <v>396</v>
      </c>
      <c r="T573" s="11" t="s">
        <v>396</v>
      </c>
    </row>
    <row r="574" ht="18" customHeight="1" spans="1:20">
      <c r="A574" s="11"/>
      <c r="B574" s="11"/>
      <c r="C574" s="18"/>
      <c r="D574" s="13"/>
      <c r="E574" s="14"/>
      <c r="F574" s="14">
        <v>42278</v>
      </c>
      <c r="G574" s="14">
        <v>42369</v>
      </c>
      <c r="H574" s="15" t="s">
        <v>39</v>
      </c>
      <c r="I574" s="11">
        <v>0</v>
      </c>
      <c r="J574" s="11">
        <v>3</v>
      </c>
      <c r="K574" s="11"/>
      <c r="L574" s="21">
        <v>234</v>
      </c>
      <c r="M574" s="21">
        <f t="shared" si="115"/>
        <v>702</v>
      </c>
      <c r="N574" s="21"/>
      <c r="O574" s="11"/>
      <c r="P574" s="11"/>
      <c r="Q574" s="11"/>
      <c r="R574" s="11"/>
      <c r="S574" s="11"/>
      <c r="T574" s="11"/>
    </row>
    <row r="575" ht="18" customHeight="1" spans="1:20">
      <c r="A575" s="11">
        <f>MAX(A$4:A574)+1</f>
        <v>245</v>
      </c>
      <c r="B575" s="11" t="s">
        <v>343</v>
      </c>
      <c r="C575" s="12" t="s">
        <v>48</v>
      </c>
      <c r="D575" s="13">
        <v>40725</v>
      </c>
      <c r="E575" s="14">
        <v>40725</v>
      </c>
      <c r="F575" s="14">
        <v>40756</v>
      </c>
      <c r="G575" s="14">
        <v>40908</v>
      </c>
      <c r="H575" s="15" t="s">
        <v>279</v>
      </c>
      <c r="I575" s="11">
        <v>0</v>
      </c>
      <c r="J575" s="11">
        <v>5</v>
      </c>
      <c r="K575" s="21">
        <f t="shared" si="122"/>
        <v>53</v>
      </c>
      <c r="L575" s="21">
        <v>150</v>
      </c>
      <c r="M575" s="21">
        <f t="shared" si="115"/>
        <v>750</v>
      </c>
      <c r="N575" s="11">
        <f t="shared" si="123"/>
        <v>11091</v>
      </c>
      <c r="O575" s="135" t="s">
        <v>971</v>
      </c>
      <c r="P575" s="11" t="s">
        <v>972</v>
      </c>
      <c r="Q575" s="135" t="s">
        <v>973</v>
      </c>
      <c r="R575" s="11" t="s">
        <v>394</v>
      </c>
      <c r="S575" s="11" t="s">
        <v>397</v>
      </c>
      <c r="T575" s="11" t="s">
        <v>396</v>
      </c>
    </row>
    <row r="576" ht="18" customHeight="1" spans="1:20">
      <c r="A576" s="11"/>
      <c r="B576" s="11"/>
      <c r="C576" s="16"/>
      <c r="D576" s="13"/>
      <c r="E576" s="14"/>
      <c r="F576" s="14">
        <v>40909</v>
      </c>
      <c r="G576" s="14">
        <v>41912</v>
      </c>
      <c r="H576" s="15" t="s">
        <v>279</v>
      </c>
      <c r="I576" s="11">
        <v>2</v>
      </c>
      <c r="J576" s="11">
        <v>33</v>
      </c>
      <c r="K576" s="21"/>
      <c r="L576" s="21">
        <v>207</v>
      </c>
      <c r="M576" s="21">
        <f t="shared" si="115"/>
        <v>6831</v>
      </c>
      <c r="N576" s="11"/>
      <c r="O576" s="11"/>
      <c r="P576" s="11"/>
      <c r="Q576" s="11"/>
      <c r="R576" s="11"/>
      <c r="S576" s="11"/>
      <c r="T576" s="11"/>
    </row>
    <row r="577" ht="18" customHeight="1" spans="1:20">
      <c r="A577" s="11"/>
      <c r="B577" s="11"/>
      <c r="C577" s="16"/>
      <c r="D577" s="13"/>
      <c r="E577" s="14"/>
      <c r="F577" s="14">
        <v>41913</v>
      </c>
      <c r="G577" s="14">
        <v>42369</v>
      </c>
      <c r="H577" s="15" t="s">
        <v>39</v>
      </c>
      <c r="I577" s="11">
        <v>1</v>
      </c>
      <c r="J577" s="11">
        <v>15</v>
      </c>
      <c r="K577" s="21"/>
      <c r="L577" s="21">
        <v>234</v>
      </c>
      <c r="M577" s="21">
        <f t="shared" si="115"/>
        <v>3510</v>
      </c>
      <c r="N577" s="11"/>
      <c r="O577" s="11"/>
      <c r="P577" s="11"/>
      <c r="Q577" s="11"/>
      <c r="R577" s="11"/>
      <c r="S577" s="11"/>
      <c r="T577" s="11"/>
    </row>
    <row r="578" ht="18" customHeight="1" spans="1:20">
      <c r="A578" s="11">
        <f>MAX(A$4:A577)+1</f>
        <v>246</v>
      </c>
      <c r="B578" s="11" t="s">
        <v>344</v>
      </c>
      <c r="C578" s="16"/>
      <c r="D578" s="13">
        <v>37834</v>
      </c>
      <c r="E578" s="14">
        <v>37834</v>
      </c>
      <c r="F578" s="14">
        <v>37865</v>
      </c>
      <c r="G578" s="14">
        <v>38230</v>
      </c>
      <c r="H578" s="15" t="s">
        <v>279</v>
      </c>
      <c r="I578" s="11">
        <v>0</v>
      </c>
      <c r="J578" s="11">
        <v>12</v>
      </c>
      <c r="K578" s="11">
        <f>SUM(J578:J1199)-SUM(K579:K1199)</f>
        <v>148</v>
      </c>
      <c r="L578" s="21">
        <v>150</v>
      </c>
      <c r="M578" s="21">
        <f t="shared" si="115"/>
        <v>1800</v>
      </c>
      <c r="N578" s="11">
        <f>SUM(M578:M1199)-SUM(N579:N1199)</f>
        <v>30368</v>
      </c>
      <c r="O578" s="135" t="s">
        <v>974</v>
      </c>
      <c r="P578" s="11" t="s">
        <v>975</v>
      </c>
      <c r="Q578" s="135" t="s">
        <v>976</v>
      </c>
      <c r="R578" s="11" t="s">
        <v>394</v>
      </c>
      <c r="S578" s="11" t="s">
        <v>398</v>
      </c>
      <c r="T578" s="11" t="s">
        <v>396</v>
      </c>
    </row>
    <row r="579" ht="18" customHeight="1" spans="1:20">
      <c r="A579" s="11"/>
      <c r="B579" s="11"/>
      <c r="C579" s="16"/>
      <c r="D579" s="13"/>
      <c r="E579" s="14"/>
      <c r="F579" s="14">
        <v>38231</v>
      </c>
      <c r="G579" s="14">
        <v>40543</v>
      </c>
      <c r="H579" s="15" t="s">
        <v>39</v>
      </c>
      <c r="I579" s="11">
        <v>6</v>
      </c>
      <c r="J579" s="11">
        <v>76</v>
      </c>
      <c r="K579" s="11"/>
      <c r="L579" s="21">
        <v>170</v>
      </c>
      <c r="M579" s="21">
        <f t="shared" si="115"/>
        <v>12920</v>
      </c>
      <c r="N579" s="11"/>
      <c r="O579" s="11"/>
      <c r="P579" s="11"/>
      <c r="Q579" s="11"/>
      <c r="R579" s="11"/>
      <c r="S579" s="11"/>
      <c r="T579" s="11"/>
    </row>
    <row r="580" ht="18" customHeight="1" spans="1:20">
      <c r="A580" s="11"/>
      <c r="B580" s="11"/>
      <c r="C580" s="16"/>
      <c r="D580" s="13"/>
      <c r="E580" s="14"/>
      <c r="F580" s="14">
        <v>40544</v>
      </c>
      <c r="G580" s="14">
        <v>40908</v>
      </c>
      <c r="H580" s="15" t="s">
        <v>41</v>
      </c>
      <c r="I580" s="11">
        <v>0</v>
      </c>
      <c r="J580" s="11">
        <v>12</v>
      </c>
      <c r="K580" s="11"/>
      <c r="L580" s="21">
        <v>200</v>
      </c>
      <c r="M580" s="21">
        <f t="shared" si="115"/>
        <v>2400</v>
      </c>
      <c r="N580" s="11"/>
      <c r="O580" s="11"/>
      <c r="P580" s="11"/>
      <c r="Q580" s="11"/>
      <c r="R580" s="11"/>
      <c r="S580" s="11"/>
      <c r="T580" s="11"/>
    </row>
    <row r="581" ht="18" customHeight="1" spans="1:20">
      <c r="A581" s="11"/>
      <c r="B581" s="11"/>
      <c r="C581" s="16"/>
      <c r="D581" s="13"/>
      <c r="E581" s="14"/>
      <c r="F581" s="14">
        <v>40909</v>
      </c>
      <c r="G581" s="14">
        <v>42369</v>
      </c>
      <c r="H581" s="15" t="s">
        <v>41</v>
      </c>
      <c r="I581" s="11">
        <v>3</v>
      </c>
      <c r="J581" s="11">
        <v>48</v>
      </c>
      <c r="K581" s="11"/>
      <c r="L581" s="21">
        <v>276</v>
      </c>
      <c r="M581" s="21">
        <f t="shared" ref="M581:M626" si="124">L581*J581</f>
        <v>13248</v>
      </c>
      <c r="N581" s="11"/>
      <c r="O581" s="11"/>
      <c r="P581" s="11"/>
      <c r="Q581" s="11"/>
      <c r="R581" s="11"/>
      <c r="S581" s="11"/>
      <c r="T581" s="11"/>
    </row>
    <row r="582" ht="18" customHeight="1" spans="1:20">
      <c r="A582" s="11">
        <f>MAX(A$4:A581)+1</f>
        <v>247</v>
      </c>
      <c r="B582" s="11" t="s">
        <v>345</v>
      </c>
      <c r="C582" s="16"/>
      <c r="D582" s="13">
        <v>37257</v>
      </c>
      <c r="E582" s="14">
        <v>39385</v>
      </c>
      <c r="F582" s="14">
        <v>39416</v>
      </c>
      <c r="G582" s="14">
        <v>39691</v>
      </c>
      <c r="H582" s="15" t="s">
        <v>279</v>
      </c>
      <c r="I582" s="11">
        <v>0</v>
      </c>
      <c r="J582" s="11">
        <v>10</v>
      </c>
      <c r="K582" s="11">
        <f t="shared" ref="K582:K587" si="125">SUM(J582:J1203)-SUM(K583:K1203)</f>
        <v>98</v>
      </c>
      <c r="L582" s="21">
        <v>150</v>
      </c>
      <c r="M582" s="21">
        <f t="shared" si="124"/>
        <v>1500</v>
      </c>
      <c r="N582" s="11">
        <f t="shared" ref="N582:N587" si="126">SUM(M582:M1203)-SUM(N583:N1203)</f>
        <v>19532</v>
      </c>
      <c r="O582" s="135" t="s">
        <v>977</v>
      </c>
      <c r="P582" s="11" t="s">
        <v>396</v>
      </c>
      <c r="Q582" s="11" t="s">
        <v>396</v>
      </c>
      <c r="R582" s="11" t="s">
        <v>394</v>
      </c>
      <c r="S582" s="11" t="s">
        <v>396</v>
      </c>
      <c r="T582" s="11" t="s">
        <v>396</v>
      </c>
    </row>
    <row r="583" ht="18" customHeight="1" spans="1:20">
      <c r="A583" s="11"/>
      <c r="B583" s="11"/>
      <c r="C583" s="16"/>
      <c r="D583" s="13"/>
      <c r="E583" s="14"/>
      <c r="F583" s="14">
        <v>39692</v>
      </c>
      <c r="G583" s="14">
        <v>40908</v>
      </c>
      <c r="H583" s="15" t="s">
        <v>39</v>
      </c>
      <c r="I583" s="11">
        <v>3</v>
      </c>
      <c r="J583" s="11">
        <v>40</v>
      </c>
      <c r="K583" s="11"/>
      <c r="L583" s="21">
        <v>170</v>
      </c>
      <c r="M583" s="21">
        <f t="shared" si="124"/>
        <v>6800</v>
      </c>
      <c r="N583" s="11"/>
      <c r="O583" s="11"/>
      <c r="P583" s="11"/>
      <c r="Q583" s="11"/>
      <c r="R583" s="11"/>
      <c r="S583" s="11"/>
      <c r="T583" s="11"/>
    </row>
    <row r="584" ht="18" customHeight="1" spans="1:20">
      <c r="A584" s="11"/>
      <c r="B584" s="11"/>
      <c r="C584" s="16"/>
      <c r="D584" s="13"/>
      <c r="E584" s="14"/>
      <c r="F584" s="14">
        <v>40909</v>
      </c>
      <c r="G584" s="14">
        <v>42369</v>
      </c>
      <c r="H584" s="15" t="s">
        <v>39</v>
      </c>
      <c r="I584" s="11">
        <v>3</v>
      </c>
      <c r="J584" s="11">
        <v>48</v>
      </c>
      <c r="K584" s="11"/>
      <c r="L584" s="21">
        <v>234</v>
      </c>
      <c r="M584" s="21">
        <f t="shared" si="124"/>
        <v>11232</v>
      </c>
      <c r="N584" s="11"/>
      <c r="O584" s="11"/>
      <c r="P584" s="11"/>
      <c r="Q584" s="11"/>
      <c r="R584" s="11"/>
      <c r="S584" s="11"/>
      <c r="T584" s="11"/>
    </row>
    <row r="585" ht="18" customHeight="1" spans="1:20">
      <c r="A585" s="11">
        <f>MAX(A$4:A584)+1</f>
        <v>248</v>
      </c>
      <c r="B585" s="11" t="s">
        <v>346</v>
      </c>
      <c r="C585" s="16"/>
      <c r="D585" s="13">
        <v>37956</v>
      </c>
      <c r="E585" s="14">
        <v>41698</v>
      </c>
      <c r="F585" s="14">
        <v>41726</v>
      </c>
      <c r="G585" s="14">
        <v>42369</v>
      </c>
      <c r="H585" s="15" t="s">
        <v>279</v>
      </c>
      <c r="I585" s="11">
        <v>1</v>
      </c>
      <c r="J585" s="11">
        <v>22</v>
      </c>
      <c r="K585" s="11">
        <f t="shared" si="125"/>
        <v>22</v>
      </c>
      <c r="L585" s="21">
        <v>207</v>
      </c>
      <c r="M585" s="21">
        <f t="shared" si="124"/>
        <v>4554</v>
      </c>
      <c r="N585" s="11">
        <f t="shared" si="126"/>
        <v>4554</v>
      </c>
      <c r="O585" s="135" t="s">
        <v>978</v>
      </c>
      <c r="P585" s="11" t="s">
        <v>979</v>
      </c>
      <c r="Q585" s="135" t="s">
        <v>980</v>
      </c>
      <c r="R585" s="11" t="s">
        <v>394</v>
      </c>
      <c r="S585" s="11" t="s">
        <v>397</v>
      </c>
      <c r="T585" s="11" t="s">
        <v>396</v>
      </c>
    </row>
    <row r="586" ht="18" customHeight="1" spans="1:20">
      <c r="A586" s="11">
        <f>MAX(A$4:A585)+1</f>
        <v>249</v>
      </c>
      <c r="B586" s="11" t="s">
        <v>347</v>
      </c>
      <c r="C586" s="16"/>
      <c r="D586" s="13">
        <v>41821</v>
      </c>
      <c r="E586" s="14">
        <v>41821</v>
      </c>
      <c r="F586" s="14">
        <v>41852</v>
      </c>
      <c r="G586" s="14">
        <v>42369</v>
      </c>
      <c r="H586" s="15" t="s">
        <v>279</v>
      </c>
      <c r="I586" s="11">
        <v>1</v>
      </c>
      <c r="J586" s="11">
        <v>17</v>
      </c>
      <c r="K586" s="11">
        <f t="shared" si="125"/>
        <v>17</v>
      </c>
      <c r="L586" s="21">
        <v>207</v>
      </c>
      <c r="M586" s="21">
        <f t="shared" si="124"/>
        <v>3519</v>
      </c>
      <c r="N586" s="11">
        <f t="shared" si="126"/>
        <v>3519</v>
      </c>
      <c r="O586" s="19" t="s">
        <v>424</v>
      </c>
      <c r="P586" s="11" t="s">
        <v>74</v>
      </c>
      <c r="Q586" s="135" t="s">
        <v>423</v>
      </c>
      <c r="R586" s="11" t="s">
        <v>394</v>
      </c>
      <c r="S586" s="11" t="s">
        <v>398</v>
      </c>
      <c r="T586" s="11" t="s">
        <v>396</v>
      </c>
    </row>
    <row r="587" ht="18" customHeight="1" spans="1:20">
      <c r="A587" s="11">
        <f>MAX(A$4:A586)+1</f>
        <v>250</v>
      </c>
      <c r="B587" s="11" t="s">
        <v>348</v>
      </c>
      <c r="C587" s="16"/>
      <c r="D587" s="13">
        <v>37834</v>
      </c>
      <c r="E587" s="14">
        <v>37834</v>
      </c>
      <c r="F587" s="14">
        <v>37865</v>
      </c>
      <c r="G587" s="14">
        <v>39325</v>
      </c>
      <c r="H587" s="15" t="s">
        <v>279</v>
      </c>
      <c r="I587" s="11">
        <v>3</v>
      </c>
      <c r="J587" s="11">
        <v>48</v>
      </c>
      <c r="K587" s="11">
        <f t="shared" si="125"/>
        <v>148</v>
      </c>
      <c r="L587" s="21">
        <v>150</v>
      </c>
      <c r="M587" s="21">
        <f t="shared" si="124"/>
        <v>7200</v>
      </c>
      <c r="N587" s="11">
        <f t="shared" si="126"/>
        <v>27272</v>
      </c>
      <c r="O587" s="135" t="s">
        <v>981</v>
      </c>
      <c r="P587" s="11" t="s">
        <v>982</v>
      </c>
      <c r="Q587" s="135" t="s">
        <v>983</v>
      </c>
      <c r="R587" s="11" t="s">
        <v>394</v>
      </c>
      <c r="S587" s="11" t="s">
        <v>397</v>
      </c>
      <c r="T587" s="11" t="s">
        <v>396</v>
      </c>
    </row>
    <row r="588" ht="18" customHeight="1" spans="1:20">
      <c r="A588" s="11"/>
      <c r="B588" s="11"/>
      <c r="C588" s="16"/>
      <c r="D588" s="13"/>
      <c r="E588" s="14"/>
      <c r="F588" s="14">
        <v>39326</v>
      </c>
      <c r="G588" s="14">
        <v>40908</v>
      </c>
      <c r="H588" s="15" t="s">
        <v>20</v>
      </c>
      <c r="I588" s="11">
        <v>4</v>
      </c>
      <c r="J588" s="11">
        <v>52</v>
      </c>
      <c r="K588" s="11"/>
      <c r="L588" s="21">
        <v>170</v>
      </c>
      <c r="M588" s="21">
        <f t="shared" si="124"/>
        <v>8840</v>
      </c>
      <c r="N588" s="11"/>
      <c r="O588" s="11"/>
      <c r="P588" s="11"/>
      <c r="Q588" s="11"/>
      <c r="R588" s="11"/>
      <c r="S588" s="11"/>
      <c r="T588" s="11"/>
    </row>
    <row r="589" ht="18" customHeight="1" spans="1:20">
      <c r="A589" s="11"/>
      <c r="B589" s="11"/>
      <c r="C589" s="16"/>
      <c r="D589" s="13"/>
      <c r="E589" s="14"/>
      <c r="F589" s="14">
        <v>40909</v>
      </c>
      <c r="G589" s="14">
        <v>42369</v>
      </c>
      <c r="H589" s="15" t="s">
        <v>39</v>
      </c>
      <c r="I589" s="11">
        <v>3</v>
      </c>
      <c r="J589" s="11">
        <v>48</v>
      </c>
      <c r="K589" s="11"/>
      <c r="L589" s="21">
        <v>234</v>
      </c>
      <c r="M589" s="21">
        <f t="shared" si="124"/>
        <v>11232</v>
      </c>
      <c r="N589" s="11"/>
      <c r="O589" s="11"/>
      <c r="P589" s="11"/>
      <c r="Q589" s="11"/>
      <c r="R589" s="11"/>
      <c r="S589" s="11"/>
      <c r="T589" s="11"/>
    </row>
    <row r="590" ht="18" customHeight="1" spans="1:20">
      <c r="A590" s="11">
        <f>MAX(A$4:A589)+1</f>
        <v>251</v>
      </c>
      <c r="B590" s="11" t="s">
        <v>349</v>
      </c>
      <c r="C590" s="16"/>
      <c r="D590" s="13">
        <v>37104</v>
      </c>
      <c r="E590" s="14">
        <v>37104</v>
      </c>
      <c r="F590" s="14">
        <v>37135</v>
      </c>
      <c r="G590" s="14">
        <v>40908</v>
      </c>
      <c r="H590" s="15" t="s">
        <v>200</v>
      </c>
      <c r="I590" s="11">
        <v>10</v>
      </c>
      <c r="J590" s="11">
        <v>124</v>
      </c>
      <c r="K590" s="11">
        <f t="shared" ref="K590:K595" si="127">SUM(J590:J1211)-SUM(K591:K1211)</f>
        <v>172</v>
      </c>
      <c r="L590" s="11">
        <v>150</v>
      </c>
      <c r="M590" s="21">
        <f t="shared" si="124"/>
        <v>18600</v>
      </c>
      <c r="N590" s="11">
        <f t="shared" ref="N590:N595" si="128">SUM(M590:M1211)-SUM(N591:N1211)</f>
        <v>28536</v>
      </c>
      <c r="O590" s="135" t="s">
        <v>984</v>
      </c>
      <c r="P590" s="11" t="s">
        <v>985</v>
      </c>
      <c r="Q590" s="11" t="s">
        <v>986</v>
      </c>
      <c r="R590" s="11" t="s">
        <v>394</v>
      </c>
      <c r="S590" s="11" t="s">
        <v>396</v>
      </c>
      <c r="T590" s="11" t="s">
        <v>396</v>
      </c>
    </row>
    <row r="591" ht="18" customHeight="1" spans="1:20">
      <c r="A591" s="11"/>
      <c r="B591" s="11"/>
      <c r="C591" s="18"/>
      <c r="D591" s="13"/>
      <c r="E591" s="14"/>
      <c r="F591" s="14">
        <v>40909</v>
      </c>
      <c r="G591" s="14">
        <v>42369</v>
      </c>
      <c r="H591" s="15" t="s">
        <v>32</v>
      </c>
      <c r="I591" s="11">
        <v>3</v>
      </c>
      <c r="J591" s="11">
        <v>48</v>
      </c>
      <c r="K591" s="11"/>
      <c r="L591" s="11">
        <v>207</v>
      </c>
      <c r="M591" s="21">
        <f t="shared" si="124"/>
        <v>9936</v>
      </c>
      <c r="N591" s="11"/>
      <c r="O591" s="11"/>
      <c r="P591" s="11"/>
      <c r="Q591" s="11"/>
      <c r="R591" s="11"/>
      <c r="S591" s="11"/>
      <c r="T591" s="11"/>
    </row>
    <row r="592" ht="18" customHeight="1" spans="1:20">
      <c r="A592" s="11">
        <f>MAX(A$4:A591)+1</f>
        <v>252</v>
      </c>
      <c r="B592" s="11" t="s">
        <v>987</v>
      </c>
      <c r="C592" s="12" t="s">
        <v>351</v>
      </c>
      <c r="D592" s="13">
        <v>37834</v>
      </c>
      <c r="E592" s="14">
        <v>37834</v>
      </c>
      <c r="F592" s="14">
        <v>37865</v>
      </c>
      <c r="G592" s="13">
        <v>39325</v>
      </c>
      <c r="H592" s="15" t="s">
        <v>279</v>
      </c>
      <c r="I592" s="11">
        <v>3</v>
      </c>
      <c r="J592" s="11">
        <v>48</v>
      </c>
      <c r="K592" s="11">
        <f t="shared" si="127"/>
        <v>148</v>
      </c>
      <c r="L592" s="21">
        <v>150</v>
      </c>
      <c r="M592" s="21">
        <f t="shared" si="124"/>
        <v>7200</v>
      </c>
      <c r="N592" s="11">
        <f t="shared" si="128"/>
        <v>27272</v>
      </c>
      <c r="O592" s="135" t="s">
        <v>497</v>
      </c>
      <c r="P592" s="11" t="s">
        <v>117</v>
      </c>
      <c r="Q592" s="135" t="s">
        <v>496</v>
      </c>
      <c r="R592" s="11" t="s">
        <v>394</v>
      </c>
      <c r="S592" s="11" t="s">
        <v>398</v>
      </c>
      <c r="T592" s="11" t="s">
        <v>396</v>
      </c>
    </row>
    <row r="593" ht="18" customHeight="1" spans="1:20">
      <c r="A593" s="11"/>
      <c r="B593" s="11"/>
      <c r="C593" s="16"/>
      <c r="D593" s="13"/>
      <c r="E593" s="14"/>
      <c r="F593" s="14">
        <v>39326</v>
      </c>
      <c r="G593" s="13">
        <v>40908</v>
      </c>
      <c r="H593" s="15" t="s">
        <v>39</v>
      </c>
      <c r="I593" s="11">
        <v>4</v>
      </c>
      <c r="J593" s="11">
        <v>52</v>
      </c>
      <c r="K593" s="11"/>
      <c r="L593" s="21">
        <v>170</v>
      </c>
      <c r="M593" s="21">
        <f t="shared" si="124"/>
        <v>8840</v>
      </c>
      <c r="N593" s="11"/>
      <c r="O593" s="11"/>
      <c r="P593" s="11"/>
      <c r="Q593" s="11"/>
      <c r="R593" s="11"/>
      <c r="S593" s="11"/>
      <c r="T593" s="11"/>
    </row>
    <row r="594" ht="18" customHeight="1" spans="1:20">
      <c r="A594" s="11"/>
      <c r="B594" s="11"/>
      <c r="C594" s="16"/>
      <c r="D594" s="13"/>
      <c r="E594" s="14"/>
      <c r="F594" s="14">
        <v>40909</v>
      </c>
      <c r="G594" s="13">
        <v>42369</v>
      </c>
      <c r="H594" s="15" t="s">
        <v>39</v>
      </c>
      <c r="I594" s="11">
        <v>3</v>
      </c>
      <c r="J594" s="11">
        <v>48</v>
      </c>
      <c r="K594" s="11"/>
      <c r="L594" s="21">
        <v>234</v>
      </c>
      <c r="M594" s="21">
        <f t="shared" si="124"/>
        <v>11232</v>
      </c>
      <c r="N594" s="11"/>
      <c r="O594" s="11"/>
      <c r="P594" s="11"/>
      <c r="Q594" s="11"/>
      <c r="R594" s="11"/>
      <c r="S594" s="11"/>
      <c r="T594" s="11"/>
    </row>
    <row r="595" ht="18" customHeight="1" spans="1:20">
      <c r="A595" s="11">
        <f>MAX(A$4:A594)+1</f>
        <v>253</v>
      </c>
      <c r="B595" s="11" t="s">
        <v>352</v>
      </c>
      <c r="C595" s="16"/>
      <c r="D595" s="13">
        <v>38749</v>
      </c>
      <c r="E595" s="14">
        <v>40744</v>
      </c>
      <c r="F595" s="14">
        <v>40775</v>
      </c>
      <c r="G595" s="13">
        <v>40908</v>
      </c>
      <c r="H595" s="15" t="s">
        <v>279</v>
      </c>
      <c r="I595" s="11">
        <v>0</v>
      </c>
      <c r="J595" s="11">
        <v>5</v>
      </c>
      <c r="K595" s="11">
        <f t="shared" si="127"/>
        <v>53</v>
      </c>
      <c r="L595" s="21">
        <v>150</v>
      </c>
      <c r="M595" s="21">
        <f t="shared" si="124"/>
        <v>750</v>
      </c>
      <c r="N595" s="11">
        <f t="shared" si="128"/>
        <v>10686</v>
      </c>
      <c r="O595" s="135" t="s">
        <v>988</v>
      </c>
      <c r="P595" s="11" t="s">
        <v>989</v>
      </c>
      <c r="Q595" s="135" t="s">
        <v>990</v>
      </c>
      <c r="R595" s="11" t="s">
        <v>394</v>
      </c>
      <c r="S595" s="11" t="s">
        <v>397</v>
      </c>
      <c r="T595" s="11" t="s">
        <v>396</v>
      </c>
    </row>
    <row r="596" ht="18" customHeight="1" spans="1:20">
      <c r="A596" s="11"/>
      <c r="B596" s="11"/>
      <c r="C596" s="18"/>
      <c r="D596" s="13"/>
      <c r="E596" s="14"/>
      <c r="F596" s="14">
        <v>40909</v>
      </c>
      <c r="G596" s="13">
        <v>42369</v>
      </c>
      <c r="H596" s="15" t="s">
        <v>279</v>
      </c>
      <c r="I596" s="11">
        <v>3</v>
      </c>
      <c r="J596" s="11">
        <v>48</v>
      </c>
      <c r="K596" s="11"/>
      <c r="L596" s="21">
        <v>207</v>
      </c>
      <c r="M596" s="21">
        <f t="shared" si="124"/>
        <v>9936</v>
      </c>
      <c r="N596" s="11"/>
      <c r="O596" s="11"/>
      <c r="P596" s="11"/>
      <c r="Q596" s="11"/>
      <c r="R596" s="11"/>
      <c r="S596" s="11"/>
      <c r="T596" s="11"/>
    </row>
    <row r="597" ht="18" customHeight="1" spans="1:20">
      <c r="A597" s="11">
        <f>MAX(A$4:A596)+1</f>
        <v>254</v>
      </c>
      <c r="B597" s="11" t="s">
        <v>353</v>
      </c>
      <c r="C597" s="12" t="s">
        <v>354</v>
      </c>
      <c r="D597" s="13">
        <v>41091</v>
      </c>
      <c r="E597" s="14">
        <v>41913</v>
      </c>
      <c r="F597" s="14">
        <v>41944</v>
      </c>
      <c r="G597" s="14">
        <v>42369</v>
      </c>
      <c r="H597" s="15" t="s">
        <v>279</v>
      </c>
      <c r="I597" s="11">
        <v>1</v>
      </c>
      <c r="J597" s="11">
        <v>14</v>
      </c>
      <c r="K597" s="11">
        <f t="shared" ref="K597:K599" si="129">SUM(J597:J1218)-SUM(K598:K1218)</f>
        <v>14</v>
      </c>
      <c r="L597" s="21">
        <v>207</v>
      </c>
      <c r="M597" s="21">
        <f t="shared" si="124"/>
        <v>2898</v>
      </c>
      <c r="N597" s="11">
        <f t="shared" ref="N597:N599" si="130">SUM(M597:M1218)-SUM(N598:N1218)</f>
        <v>2898</v>
      </c>
      <c r="O597" s="135" t="s">
        <v>991</v>
      </c>
      <c r="P597" s="11" t="s">
        <v>992</v>
      </c>
      <c r="Q597" s="135" t="s">
        <v>993</v>
      </c>
      <c r="R597" s="11" t="s">
        <v>405</v>
      </c>
      <c r="S597" s="11" t="s">
        <v>397</v>
      </c>
      <c r="T597" s="11" t="s">
        <v>396</v>
      </c>
    </row>
    <row r="598" ht="18" customHeight="1" spans="1:20">
      <c r="A598" s="11">
        <f>MAX(A$4:A597)+1</f>
        <v>255</v>
      </c>
      <c r="B598" s="11" t="s">
        <v>355</v>
      </c>
      <c r="C598" s="18"/>
      <c r="D598" s="13">
        <v>41821</v>
      </c>
      <c r="E598" s="14">
        <v>41936</v>
      </c>
      <c r="F598" s="14">
        <v>41967</v>
      </c>
      <c r="G598" s="14">
        <v>42369</v>
      </c>
      <c r="H598" s="15" t="s">
        <v>279</v>
      </c>
      <c r="I598" s="11">
        <v>1</v>
      </c>
      <c r="J598" s="11">
        <v>14</v>
      </c>
      <c r="K598" s="11">
        <f t="shared" si="129"/>
        <v>14</v>
      </c>
      <c r="L598" s="21">
        <v>207</v>
      </c>
      <c r="M598" s="21">
        <f t="shared" si="124"/>
        <v>2898</v>
      </c>
      <c r="N598" s="11">
        <f t="shared" si="130"/>
        <v>2898</v>
      </c>
      <c r="O598" s="135" t="s">
        <v>994</v>
      </c>
      <c r="P598" s="11" t="s">
        <v>396</v>
      </c>
      <c r="Q598" s="11" t="s">
        <v>396</v>
      </c>
      <c r="R598" s="11" t="s">
        <v>394</v>
      </c>
      <c r="S598" s="11" t="s">
        <v>396</v>
      </c>
      <c r="T598" s="11" t="s">
        <v>396</v>
      </c>
    </row>
    <row r="599" ht="18" customHeight="1" spans="1:20">
      <c r="A599" s="11">
        <f>MAX(A$4:A598)+1</f>
        <v>256</v>
      </c>
      <c r="B599" s="11" t="s">
        <v>356</v>
      </c>
      <c r="C599" s="12" t="s">
        <v>354</v>
      </c>
      <c r="D599" s="13">
        <v>41456</v>
      </c>
      <c r="E599" s="14">
        <v>41456</v>
      </c>
      <c r="F599" s="14">
        <v>41487</v>
      </c>
      <c r="G599" s="14">
        <v>42277</v>
      </c>
      <c r="H599" s="15" t="s">
        <v>279</v>
      </c>
      <c r="I599" s="11">
        <v>2</v>
      </c>
      <c r="J599" s="11">
        <v>26</v>
      </c>
      <c r="K599" s="11">
        <f t="shared" si="129"/>
        <v>29</v>
      </c>
      <c r="L599" s="21">
        <v>207</v>
      </c>
      <c r="M599" s="21">
        <f t="shared" si="124"/>
        <v>5382</v>
      </c>
      <c r="N599" s="21">
        <f t="shared" si="130"/>
        <v>6084</v>
      </c>
      <c r="O599" s="135" t="s">
        <v>995</v>
      </c>
      <c r="P599" s="11" t="s">
        <v>357</v>
      </c>
      <c r="Q599" s="135" t="s">
        <v>996</v>
      </c>
      <c r="R599" s="11" t="s">
        <v>394</v>
      </c>
      <c r="S599" s="11" t="s">
        <v>398</v>
      </c>
      <c r="T599" s="11" t="s">
        <v>396</v>
      </c>
    </row>
    <row r="600" ht="18" customHeight="1" spans="1:20">
      <c r="A600" s="11"/>
      <c r="B600" s="11"/>
      <c r="C600" s="16"/>
      <c r="D600" s="13"/>
      <c r="E600" s="14"/>
      <c r="F600" s="14">
        <v>42278</v>
      </c>
      <c r="G600" s="14">
        <v>42369</v>
      </c>
      <c r="H600" s="15" t="s">
        <v>39</v>
      </c>
      <c r="I600" s="11">
        <v>0</v>
      </c>
      <c r="J600" s="11">
        <v>3</v>
      </c>
      <c r="K600" s="11"/>
      <c r="L600" s="21">
        <v>234</v>
      </c>
      <c r="M600" s="21">
        <f t="shared" si="124"/>
        <v>702</v>
      </c>
      <c r="N600" s="21"/>
      <c r="O600" s="11"/>
      <c r="P600" s="11"/>
      <c r="Q600" s="11"/>
      <c r="R600" s="11"/>
      <c r="S600" s="11"/>
      <c r="T600" s="11"/>
    </row>
    <row r="601" ht="18" customHeight="1" spans="1:20">
      <c r="A601" s="11">
        <f>MAX(A$4:A600)+1</f>
        <v>257</v>
      </c>
      <c r="B601" s="11" t="s">
        <v>357</v>
      </c>
      <c r="C601" s="16"/>
      <c r="D601" s="13">
        <v>41456</v>
      </c>
      <c r="E601" s="14">
        <v>41456</v>
      </c>
      <c r="F601" s="14">
        <v>41487</v>
      </c>
      <c r="G601" s="13">
        <v>42277</v>
      </c>
      <c r="H601" s="15" t="s">
        <v>279</v>
      </c>
      <c r="I601" s="11">
        <v>2</v>
      </c>
      <c r="J601" s="11">
        <v>26</v>
      </c>
      <c r="K601" s="11">
        <f t="shared" ref="K601:K605" si="131">SUM(J601:J1222)-SUM(K602:K1222)</f>
        <v>29</v>
      </c>
      <c r="L601" s="21">
        <v>207</v>
      </c>
      <c r="M601" s="21">
        <f t="shared" si="124"/>
        <v>5382</v>
      </c>
      <c r="N601" s="21">
        <f t="shared" ref="N601:N605" si="132">SUM(M601:M1222)-SUM(N602:N1222)</f>
        <v>6084</v>
      </c>
      <c r="O601" s="135" t="s">
        <v>996</v>
      </c>
      <c r="P601" s="11" t="s">
        <v>356</v>
      </c>
      <c r="Q601" s="135" t="s">
        <v>995</v>
      </c>
      <c r="R601" s="11" t="s">
        <v>394</v>
      </c>
      <c r="S601" s="11" t="s">
        <v>398</v>
      </c>
      <c r="T601" s="11" t="s">
        <v>396</v>
      </c>
    </row>
    <row r="602" ht="18" customHeight="1" spans="1:20">
      <c r="A602" s="11"/>
      <c r="B602" s="11"/>
      <c r="C602" s="18"/>
      <c r="D602" s="13"/>
      <c r="E602" s="14"/>
      <c r="F602" s="14">
        <v>42278</v>
      </c>
      <c r="G602" s="13">
        <v>42369</v>
      </c>
      <c r="H602" s="15" t="s">
        <v>39</v>
      </c>
      <c r="I602" s="11">
        <v>0</v>
      </c>
      <c r="J602" s="11">
        <v>3</v>
      </c>
      <c r="K602" s="11"/>
      <c r="L602" s="21">
        <v>234</v>
      </c>
      <c r="M602" s="21">
        <f t="shared" si="124"/>
        <v>702</v>
      </c>
      <c r="N602" s="21"/>
      <c r="O602" s="11"/>
      <c r="P602" s="11"/>
      <c r="Q602" s="11"/>
      <c r="R602" s="11"/>
      <c r="S602" s="11"/>
      <c r="T602" s="11"/>
    </row>
    <row r="603" ht="18" customHeight="1" spans="1:20">
      <c r="A603" s="11">
        <f>MAX(A$4:A602)+1</f>
        <v>258</v>
      </c>
      <c r="B603" s="11" t="s">
        <v>358</v>
      </c>
      <c r="C603" s="12" t="s">
        <v>359</v>
      </c>
      <c r="D603" s="13">
        <v>41457</v>
      </c>
      <c r="E603" s="14">
        <v>41457</v>
      </c>
      <c r="F603" s="14">
        <v>41488</v>
      </c>
      <c r="G603" s="13">
        <v>41882</v>
      </c>
      <c r="H603" s="15" t="s">
        <v>279</v>
      </c>
      <c r="I603" s="11">
        <v>1</v>
      </c>
      <c r="J603" s="11">
        <v>13</v>
      </c>
      <c r="K603" s="11">
        <f t="shared" si="131"/>
        <v>29</v>
      </c>
      <c r="L603" s="21">
        <v>207</v>
      </c>
      <c r="M603" s="21">
        <f t="shared" si="124"/>
        <v>2691</v>
      </c>
      <c r="N603" s="21">
        <f t="shared" si="132"/>
        <v>6435</v>
      </c>
      <c r="O603" s="135" t="s">
        <v>642</v>
      </c>
      <c r="P603" s="11" t="s">
        <v>186</v>
      </c>
      <c r="Q603" s="135" t="s">
        <v>641</v>
      </c>
      <c r="R603" s="11" t="s">
        <v>394</v>
      </c>
      <c r="S603" s="11" t="s">
        <v>398</v>
      </c>
      <c r="T603" s="11" t="s">
        <v>396</v>
      </c>
    </row>
    <row r="604" ht="18" customHeight="1" spans="1:20">
      <c r="A604" s="11"/>
      <c r="B604" s="11"/>
      <c r="C604" s="16"/>
      <c r="D604" s="13"/>
      <c r="E604" s="14"/>
      <c r="F604" s="14">
        <v>41883</v>
      </c>
      <c r="G604" s="13">
        <v>42369</v>
      </c>
      <c r="H604" s="15" t="s">
        <v>39</v>
      </c>
      <c r="I604" s="11">
        <v>1</v>
      </c>
      <c r="J604" s="11">
        <v>16</v>
      </c>
      <c r="K604" s="11"/>
      <c r="L604" s="21">
        <v>234</v>
      </c>
      <c r="M604" s="21">
        <f t="shared" si="124"/>
        <v>3744</v>
      </c>
      <c r="N604" s="21"/>
      <c r="O604" s="11"/>
      <c r="P604" s="11"/>
      <c r="Q604" s="11"/>
      <c r="R604" s="11"/>
      <c r="S604" s="11"/>
      <c r="T604" s="11"/>
    </row>
    <row r="605" ht="18" customHeight="1" spans="1:20">
      <c r="A605" s="11">
        <f>MAX(A$4:A604)+1</f>
        <v>259</v>
      </c>
      <c r="B605" s="11" t="s">
        <v>360</v>
      </c>
      <c r="C605" s="16"/>
      <c r="D605" s="13">
        <v>41456</v>
      </c>
      <c r="E605" s="13">
        <v>41456</v>
      </c>
      <c r="F605" s="13">
        <v>41487</v>
      </c>
      <c r="G605" s="13">
        <v>42277</v>
      </c>
      <c r="H605" s="15" t="s">
        <v>279</v>
      </c>
      <c r="I605" s="11">
        <v>2</v>
      </c>
      <c r="J605" s="11">
        <v>26</v>
      </c>
      <c r="K605" s="11">
        <f t="shared" si="131"/>
        <v>29</v>
      </c>
      <c r="L605" s="21">
        <v>207</v>
      </c>
      <c r="M605" s="21">
        <f t="shared" si="124"/>
        <v>5382</v>
      </c>
      <c r="N605" s="21">
        <f t="shared" si="132"/>
        <v>6084</v>
      </c>
      <c r="O605" s="11" t="s">
        <v>997</v>
      </c>
      <c r="P605" s="11" t="s">
        <v>998</v>
      </c>
      <c r="Q605" s="135" t="s">
        <v>999</v>
      </c>
      <c r="R605" s="11" t="s">
        <v>394</v>
      </c>
      <c r="S605" s="11" t="s">
        <v>398</v>
      </c>
      <c r="T605" s="11" t="s">
        <v>396</v>
      </c>
    </row>
    <row r="606" ht="18" customHeight="1" spans="1:20">
      <c r="A606" s="11"/>
      <c r="B606" s="11"/>
      <c r="C606" s="18"/>
      <c r="D606" s="13"/>
      <c r="E606" s="13"/>
      <c r="F606" s="13">
        <v>42278</v>
      </c>
      <c r="G606" s="13">
        <v>42369</v>
      </c>
      <c r="H606" s="15" t="s">
        <v>33</v>
      </c>
      <c r="I606" s="11">
        <v>0</v>
      </c>
      <c r="J606" s="11">
        <v>3</v>
      </c>
      <c r="K606" s="11"/>
      <c r="L606" s="21">
        <v>234</v>
      </c>
      <c r="M606" s="21">
        <f t="shared" si="124"/>
        <v>702</v>
      </c>
      <c r="N606" s="21"/>
      <c r="O606" s="11"/>
      <c r="P606" s="11"/>
      <c r="Q606" s="11"/>
      <c r="R606" s="11"/>
      <c r="S606" s="11"/>
      <c r="T606" s="11"/>
    </row>
    <row r="607" ht="18" customHeight="1" spans="1:20">
      <c r="A607" s="11">
        <f>MAX(A$4:A606)+1</f>
        <v>260</v>
      </c>
      <c r="B607" s="11" t="s">
        <v>361</v>
      </c>
      <c r="C607" s="12" t="s">
        <v>362</v>
      </c>
      <c r="D607" s="13">
        <v>41671</v>
      </c>
      <c r="E607" s="14">
        <v>41671</v>
      </c>
      <c r="F607" s="14">
        <v>41699</v>
      </c>
      <c r="G607" s="14">
        <v>42369</v>
      </c>
      <c r="H607" s="15" t="s">
        <v>279</v>
      </c>
      <c r="I607" s="11">
        <v>1</v>
      </c>
      <c r="J607" s="11">
        <v>22</v>
      </c>
      <c r="K607" s="11">
        <f t="shared" ref="K607:K611" si="133">SUM(J607:J1228)-SUM(K608:K1228)</f>
        <v>22</v>
      </c>
      <c r="L607" s="21">
        <v>207</v>
      </c>
      <c r="M607" s="21">
        <f t="shared" si="124"/>
        <v>4554</v>
      </c>
      <c r="N607" s="11">
        <f t="shared" ref="N607:N611" si="134">SUM(M607:M1228)-SUM(N608:N1228)</f>
        <v>4554</v>
      </c>
      <c r="O607" s="135" t="s">
        <v>1000</v>
      </c>
      <c r="P607" s="11" t="s">
        <v>396</v>
      </c>
      <c r="Q607" s="11" t="s">
        <v>396</v>
      </c>
      <c r="R607" s="11" t="s">
        <v>394</v>
      </c>
      <c r="S607" s="11" t="s">
        <v>396</v>
      </c>
      <c r="T607" s="11" t="s">
        <v>396</v>
      </c>
    </row>
    <row r="608" ht="18" customHeight="1" spans="1:20">
      <c r="A608" s="11">
        <f>MAX(A$4:A607)+1</f>
        <v>261</v>
      </c>
      <c r="B608" s="11" t="s">
        <v>363</v>
      </c>
      <c r="C608" s="16"/>
      <c r="D608" s="13">
        <v>39904</v>
      </c>
      <c r="E608" s="14">
        <v>39948</v>
      </c>
      <c r="F608" s="14">
        <v>39979</v>
      </c>
      <c r="G608" s="14">
        <v>40908</v>
      </c>
      <c r="H608" s="15" t="s">
        <v>279</v>
      </c>
      <c r="I608" s="11">
        <v>2</v>
      </c>
      <c r="J608" s="11">
        <v>31</v>
      </c>
      <c r="K608" s="11">
        <f t="shared" si="133"/>
        <v>79</v>
      </c>
      <c r="L608" s="21">
        <v>150</v>
      </c>
      <c r="M608" s="21">
        <f t="shared" si="124"/>
        <v>4650</v>
      </c>
      <c r="N608" s="11">
        <f t="shared" si="134"/>
        <v>15483</v>
      </c>
      <c r="O608" s="135" t="s">
        <v>635</v>
      </c>
      <c r="P608" s="11" t="s">
        <v>183</v>
      </c>
      <c r="Q608" s="135" t="s">
        <v>634</v>
      </c>
      <c r="R608" s="11" t="s">
        <v>394</v>
      </c>
      <c r="S608" s="11" t="s">
        <v>398</v>
      </c>
      <c r="T608" s="11" t="s">
        <v>396</v>
      </c>
    </row>
    <row r="609" ht="18" customHeight="1" spans="1:20">
      <c r="A609" s="11"/>
      <c r="B609" s="11"/>
      <c r="C609" s="16"/>
      <c r="D609" s="13"/>
      <c r="E609" s="14"/>
      <c r="F609" s="14">
        <v>40909</v>
      </c>
      <c r="G609" s="14">
        <v>41973</v>
      </c>
      <c r="H609" s="15" t="s">
        <v>279</v>
      </c>
      <c r="I609" s="11">
        <v>2</v>
      </c>
      <c r="J609" s="11">
        <v>35</v>
      </c>
      <c r="K609" s="11"/>
      <c r="L609" s="21">
        <v>207</v>
      </c>
      <c r="M609" s="21">
        <f t="shared" si="124"/>
        <v>7245</v>
      </c>
      <c r="N609" s="11"/>
      <c r="O609" s="11"/>
      <c r="P609" s="11"/>
      <c r="Q609" s="11"/>
      <c r="R609" s="11"/>
      <c r="S609" s="11"/>
      <c r="T609" s="11"/>
    </row>
    <row r="610" ht="18" customHeight="1" spans="1:20">
      <c r="A610" s="11"/>
      <c r="B610" s="11"/>
      <c r="C610" s="18"/>
      <c r="D610" s="13"/>
      <c r="E610" s="14"/>
      <c r="F610" s="14">
        <v>41974</v>
      </c>
      <c r="G610" s="14">
        <v>42369</v>
      </c>
      <c r="H610" s="15" t="s">
        <v>51</v>
      </c>
      <c r="I610" s="11">
        <v>1</v>
      </c>
      <c r="J610" s="11">
        <v>13</v>
      </c>
      <c r="K610" s="11"/>
      <c r="L610" s="21">
        <v>276</v>
      </c>
      <c r="M610" s="21">
        <f t="shared" si="124"/>
        <v>3588</v>
      </c>
      <c r="N610" s="11"/>
      <c r="O610" s="11"/>
      <c r="P610" s="11"/>
      <c r="Q610" s="11"/>
      <c r="R610" s="11"/>
      <c r="S610" s="11"/>
      <c r="T610" s="11"/>
    </row>
    <row r="611" ht="18" customHeight="1" spans="1:20">
      <c r="A611" s="11">
        <f>MAX(A$4:A610)+1</f>
        <v>262</v>
      </c>
      <c r="B611" s="11" t="s">
        <v>364</v>
      </c>
      <c r="C611" s="12" t="s">
        <v>50</v>
      </c>
      <c r="D611" s="13">
        <v>37073</v>
      </c>
      <c r="E611" s="13">
        <v>37681</v>
      </c>
      <c r="F611" s="13">
        <v>37712</v>
      </c>
      <c r="G611" s="13">
        <v>39751</v>
      </c>
      <c r="H611" s="15" t="s">
        <v>279</v>
      </c>
      <c r="I611" s="11">
        <v>5</v>
      </c>
      <c r="J611" s="11">
        <v>67</v>
      </c>
      <c r="K611" s="11">
        <f t="shared" si="133"/>
        <v>153</v>
      </c>
      <c r="L611" s="22">
        <v>150</v>
      </c>
      <c r="M611" s="21">
        <f t="shared" si="124"/>
        <v>10050</v>
      </c>
      <c r="N611" s="11">
        <f t="shared" si="134"/>
        <v>27742</v>
      </c>
      <c r="O611" s="135" t="s">
        <v>1001</v>
      </c>
      <c r="P611" s="11" t="s">
        <v>396</v>
      </c>
      <c r="Q611" s="11" t="s">
        <v>396</v>
      </c>
      <c r="R611" s="11" t="s">
        <v>405</v>
      </c>
      <c r="S611" s="11" t="s">
        <v>396</v>
      </c>
      <c r="T611" s="11" t="s">
        <v>396</v>
      </c>
    </row>
    <row r="612" ht="18" customHeight="1" spans="1:20">
      <c r="A612" s="11"/>
      <c r="B612" s="11"/>
      <c r="C612" s="16"/>
      <c r="D612" s="13"/>
      <c r="E612" s="13"/>
      <c r="F612" s="13">
        <v>39753</v>
      </c>
      <c r="G612" s="13">
        <v>40908</v>
      </c>
      <c r="H612" s="15" t="s">
        <v>39</v>
      </c>
      <c r="I612" s="11">
        <v>3</v>
      </c>
      <c r="J612" s="11">
        <v>38</v>
      </c>
      <c r="K612" s="11"/>
      <c r="L612" s="22">
        <v>170</v>
      </c>
      <c r="M612" s="21">
        <f t="shared" si="124"/>
        <v>6460</v>
      </c>
      <c r="N612" s="11"/>
      <c r="O612" s="11"/>
      <c r="P612" s="11"/>
      <c r="Q612" s="11"/>
      <c r="R612" s="11"/>
      <c r="S612" s="11"/>
      <c r="T612" s="11"/>
    </row>
    <row r="613" ht="18" customHeight="1" spans="1:20">
      <c r="A613" s="11"/>
      <c r="B613" s="11"/>
      <c r="C613" s="16"/>
      <c r="D613" s="13"/>
      <c r="E613" s="13"/>
      <c r="F613" s="13">
        <v>40909</v>
      </c>
      <c r="G613" s="13">
        <v>42369</v>
      </c>
      <c r="H613" s="15" t="s">
        <v>39</v>
      </c>
      <c r="I613" s="11">
        <v>3</v>
      </c>
      <c r="J613" s="11">
        <v>48</v>
      </c>
      <c r="K613" s="11"/>
      <c r="L613" s="22">
        <v>234</v>
      </c>
      <c r="M613" s="21">
        <f t="shared" si="124"/>
        <v>11232</v>
      </c>
      <c r="N613" s="11"/>
      <c r="O613" s="11"/>
      <c r="P613" s="11"/>
      <c r="Q613" s="11"/>
      <c r="R613" s="11"/>
      <c r="S613" s="11"/>
      <c r="T613" s="11"/>
    </row>
    <row r="614" ht="18" customHeight="1" spans="1:20">
      <c r="A614" s="11">
        <f>MAX(A$4:A613)+1</f>
        <v>263</v>
      </c>
      <c r="B614" s="11" t="s">
        <v>365</v>
      </c>
      <c r="C614" s="16"/>
      <c r="D614" s="13">
        <v>38565</v>
      </c>
      <c r="E614" s="13">
        <v>38565</v>
      </c>
      <c r="F614" s="13">
        <v>38596</v>
      </c>
      <c r="G614" s="13">
        <v>40116</v>
      </c>
      <c r="H614" s="15" t="s">
        <v>279</v>
      </c>
      <c r="I614" s="11">
        <v>4</v>
      </c>
      <c r="J614" s="11">
        <v>50</v>
      </c>
      <c r="K614" s="11">
        <f t="shared" ref="K614:K620" si="135">SUM(J614:J1235)-SUM(K615:K1235)</f>
        <v>124</v>
      </c>
      <c r="L614" s="11">
        <v>150</v>
      </c>
      <c r="M614" s="21">
        <f t="shared" si="124"/>
        <v>7500</v>
      </c>
      <c r="N614" s="11">
        <f t="shared" ref="N614:N620" si="136">SUM(M614:M1235)-SUM(N615:N1235)</f>
        <v>23152</v>
      </c>
      <c r="O614" s="11" t="s">
        <v>813</v>
      </c>
      <c r="P614" s="11" t="s">
        <v>268</v>
      </c>
      <c r="Q614" s="135" t="s">
        <v>812</v>
      </c>
      <c r="R614" s="11" t="s">
        <v>394</v>
      </c>
      <c r="S614" s="11" t="s">
        <v>398</v>
      </c>
      <c r="T614" s="11" t="s">
        <v>396</v>
      </c>
    </row>
    <row r="615" ht="18" customHeight="1" spans="1:20">
      <c r="A615" s="11"/>
      <c r="B615" s="11"/>
      <c r="C615" s="16"/>
      <c r="D615" s="13"/>
      <c r="E615" s="13"/>
      <c r="F615" s="13">
        <v>40118</v>
      </c>
      <c r="G615" s="13">
        <v>40908</v>
      </c>
      <c r="H615" s="15" t="s">
        <v>39</v>
      </c>
      <c r="I615" s="11">
        <v>2</v>
      </c>
      <c r="J615" s="11">
        <v>26</v>
      </c>
      <c r="K615" s="11"/>
      <c r="L615" s="11">
        <v>170</v>
      </c>
      <c r="M615" s="21">
        <f t="shared" si="124"/>
        <v>4420</v>
      </c>
      <c r="N615" s="11"/>
      <c r="O615" s="11"/>
      <c r="P615" s="11"/>
      <c r="Q615" s="11"/>
      <c r="R615" s="11"/>
      <c r="S615" s="11"/>
      <c r="T615" s="11"/>
    </row>
    <row r="616" ht="18" customHeight="1" spans="1:20">
      <c r="A616" s="11"/>
      <c r="B616" s="11"/>
      <c r="C616" s="16"/>
      <c r="D616" s="13"/>
      <c r="E616" s="13"/>
      <c r="F616" s="13">
        <v>40909</v>
      </c>
      <c r="G616" s="13">
        <v>42369</v>
      </c>
      <c r="H616" s="15" t="s">
        <v>39</v>
      </c>
      <c r="I616" s="11">
        <v>3</v>
      </c>
      <c r="J616" s="11">
        <v>48</v>
      </c>
      <c r="K616" s="11"/>
      <c r="L616" s="11">
        <v>234</v>
      </c>
      <c r="M616" s="21">
        <f t="shared" si="124"/>
        <v>11232</v>
      </c>
      <c r="N616" s="11"/>
      <c r="O616" s="11"/>
      <c r="P616" s="11"/>
      <c r="Q616" s="11"/>
      <c r="R616" s="11"/>
      <c r="S616" s="11"/>
      <c r="T616" s="11"/>
    </row>
    <row r="617" ht="18" customHeight="1" spans="1:20">
      <c r="A617" s="11">
        <f>MAX(A$4:A616)+1</f>
        <v>264</v>
      </c>
      <c r="B617" s="11" t="s">
        <v>366</v>
      </c>
      <c r="C617" s="16"/>
      <c r="D617" s="13">
        <v>37438</v>
      </c>
      <c r="E617" s="13">
        <v>37438</v>
      </c>
      <c r="F617" s="13">
        <v>37469</v>
      </c>
      <c r="G617" s="13">
        <v>40908</v>
      </c>
      <c r="H617" s="15" t="s">
        <v>279</v>
      </c>
      <c r="I617" s="11">
        <v>9</v>
      </c>
      <c r="J617" s="11">
        <v>113</v>
      </c>
      <c r="K617" s="11">
        <f t="shared" si="135"/>
        <v>161</v>
      </c>
      <c r="L617" s="11">
        <v>150</v>
      </c>
      <c r="M617" s="21">
        <f t="shared" si="124"/>
        <v>16950</v>
      </c>
      <c r="N617" s="11">
        <f t="shared" si="136"/>
        <v>26886</v>
      </c>
      <c r="O617" s="135" t="s">
        <v>1002</v>
      </c>
      <c r="P617" s="11" t="s">
        <v>1003</v>
      </c>
      <c r="Q617" s="135" t="s">
        <v>1004</v>
      </c>
      <c r="R617" s="11" t="s">
        <v>394</v>
      </c>
      <c r="S617" s="11" t="s">
        <v>397</v>
      </c>
      <c r="T617" s="11" t="s">
        <v>396</v>
      </c>
    </row>
    <row r="618" ht="18" customHeight="1" spans="1:20">
      <c r="A618" s="11"/>
      <c r="B618" s="11"/>
      <c r="C618" s="18"/>
      <c r="D618" s="13"/>
      <c r="E618" s="13"/>
      <c r="F618" s="13">
        <v>40909</v>
      </c>
      <c r="G618" s="13">
        <v>42369</v>
      </c>
      <c r="H618" s="15" t="s">
        <v>279</v>
      </c>
      <c r="I618" s="11">
        <v>3</v>
      </c>
      <c r="J618" s="11">
        <v>48</v>
      </c>
      <c r="K618" s="11"/>
      <c r="L618" s="11">
        <v>207</v>
      </c>
      <c r="M618" s="21">
        <f t="shared" si="124"/>
        <v>9936</v>
      </c>
      <c r="N618" s="11"/>
      <c r="O618" s="11"/>
      <c r="P618" s="11"/>
      <c r="Q618" s="11"/>
      <c r="R618" s="11"/>
      <c r="S618" s="11"/>
      <c r="T618" s="11"/>
    </row>
    <row r="619" ht="18" customHeight="1" spans="1:20">
      <c r="A619" s="11">
        <f>MAX(A$4:A618)+1</f>
        <v>265</v>
      </c>
      <c r="B619" s="11" t="s">
        <v>367</v>
      </c>
      <c r="C619" s="12" t="s">
        <v>368</v>
      </c>
      <c r="D619" s="13">
        <v>41456</v>
      </c>
      <c r="E619" s="13">
        <v>41456</v>
      </c>
      <c r="F619" s="13">
        <v>41487</v>
      </c>
      <c r="G619" s="13">
        <v>42369</v>
      </c>
      <c r="H619" s="15" t="s">
        <v>279</v>
      </c>
      <c r="I619" s="11">
        <v>2</v>
      </c>
      <c r="J619" s="11">
        <v>29</v>
      </c>
      <c r="K619" s="11">
        <f t="shared" si="135"/>
        <v>29</v>
      </c>
      <c r="L619" s="11">
        <v>207</v>
      </c>
      <c r="M619" s="21">
        <f t="shared" si="124"/>
        <v>6003</v>
      </c>
      <c r="N619" s="21">
        <f t="shared" si="136"/>
        <v>6003</v>
      </c>
      <c r="O619" s="135" t="s">
        <v>1005</v>
      </c>
      <c r="P619" s="11" t="s">
        <v>396</v>
      </c>
      <c r="Q619" s="11" t="s">
        <v>396</v>
      </c>
      <c r="R619" s="11" t="s">
        <v>394</v>
      </c>
      <c r="S619" s="11" t="s">
        <v>396</v>
      </c>
      <c r="T619" s="11" t="s">
        <v>396</v>
      </c>
    </row>
    <row r="620" ht="18" customHeight="1" spans="1:20">
      <c r="A620" s="11">
        <f>MAX(A$4:A619)+1</f>
        <v>266</v>
      </c>
      <c r="B620" s="28" t="s">
        <v>369</v>
      </c>
      <c r="C620" s="16"/>
      <c r="D620" s="29">
        <v>42186</v>
      </c>
      <c r="E620" s="30">
        <v>42186</v>
      </c>
      <c r="F620" s="30">
        <v>42217</v>
      </c>
      <c r="G620" s="30">
        <v>42369</v>
      </c>
      <c r="H620" s="31" t="s">
        <v>279</v>
      </c>
      <c r="I620" s="28">
        <v>0</v>
      </c>
      <c r="J620" s="11">
        <v>5</v>
      </c>
      <c r="K620" s="28">
        <f t="shared" si="135"/>
        <v>53</v>
      </c>
      <c r="L620" s="32">
        <v>207</v>
      </c>
      <c r="M620" s="21">
        <f t="shared" si="124"/>
        <v>1035</v>
      </c>
      <c r="N620" s="33">
        <f t="shared" si="136"/>
        <v>14283</v>
      </c>
      <c r="O620" s="34" t="s">
        <v>1006</v>
      </c>
      <c r="P620" s="34" t="s">
        <v>540</v>
      </c>
      <c r="Q620" s="34"/>
      <c r="R620" s="34" t="s">
        <v>527</v>
      </c>
      <c r="S620" s="34"/>
      <c r="T620" s="34" t="s">
        <v>528</v>
      </c>
    </row>
    <row r="621" ht="18" customHeight="1" spans="1:20">
      <c r="A621" s="11"/>
      <c r="B621" s="28"/>
      <c r="C621" s="18"/>
      <c r="D621" s="29"/>
      <c r="E621" s="30"/>
      <c r="F621" s="30">
        <v>40909</v>
      </c>
      <c r="G621" s="30">
        <v>42369</v>
      </c>
      <c r="H621" s="31" t="s">
        <v>52</v>
      </c>
      <c r="I621" s="28">
        <v>3</v>
      </c>
      <c r="J621" s="11">
        <v>48</v>
      </c>
      <c r="K621" s="28"/>
      <c r="L621" s="32">
        <v>276</v>
      </c>
      <c r="M621" s="21">
        <f t="shared" si="124"/>
        <v>13248</v>
      </c>
      <c r="N621" s="33"/>
      <c r="O621" s="36"/>
      <c r="P621" s="36"/>
      <c r="Q621" s="36"/>
      <c r="R621" s="36"/>
      <c r="S621" s="36"/>
      <c r="T621" s="36"/>
    </row>
    <row r="622" ht="18" customHeight="1" spans="1:20">
      <c r="A622" s="11">
        <f>MAX(A$4:A621)+1</f>
        <v>267</v>
      </c>
      <c r="B622" s="11" t="s">
        <v>370</v>
      </c>
      <c r="C622" s="11" t="s">
        <v>371</v>
      </c>
      <c r="D622" s="13">
        <v>42005</v>
      </c>
      <c r="E622" s="13">
        <v>42005</v>
      </c>
      <c r="F622" s="13">
        <v>42036</v>
      </c>
      <c r="G622" s="13">
        <v>42369</v>
      </c>
      <c r="H622" s="15" t="s">
        <v>279</v>
      </c>
      <c r="I622" s="11">
        <v>0</v>
      </c>
      <c r="J622" s="11">
        <v>11</v>
      </c>
      <c r="K622" s="11">
        <f>SUM(J622:J1243)-SUM(K623:K1243)</f>
        <v>11</v>
      </c>
      <c r="L622" s="11">
        <v>207</v>
      </c>
      <c r="M622" s="21">
        <f t="shared" si="124"/>
        <v>2277</v>
      </c>
      <c r="N622" s="11">
        <f>SUM(M622:M1243)-SUM(N623:N1243)</f>
        <v>2277</v>
      </c>
      <c r="O622" s="135" t="s">
        <v>1007</v>
      </c>
      <c r="P622" s="11" t="s">
        <v>1008</v>
      </c>
      <c r="Q622" s="135" t="s">
        <v>1009</v>
      </c>
      <c r="R622" s="11" t="s">
        <v>394</v>
      </c>
      <c r="S622" s="11" t="s">
        <v>397</v>
      </c>
      <c r="T622" s="11" t="s">
        <v>396</v>
      </c>
    </row>
    <row r="623" ht="18" customHeight="1" spans="1:20">
      <c r="A623" s="40">
        <f>MAX(A$4:A622)+1</f>
        <v>268</v>
      </c>
      <c r="B623" s="40" t="s">
        <v>372</v>
      </c>
      <c r="C623" s="11" t="s">
        <v>371</v>
      </c>
      <c r="D623" s="13">
        <v>39387</v>
      </c>
      <c r="E623" s="13">
        <v>39387</v>
      </c>
      <c r="F623" s="13">
        <v>39417</v>
      </c>
      <c r="G623" s="13">
        <v>40908</v>
      </c>
      <c r="H623" s="15" t="s">
        <v>279</v>
      </c>
      <c r="I623" s="11">
        <v>4</v>
      </c>
      <c r="J623" s="11">
        <v>49</v>
      </c>
      <c r="K623" s="11">
        <f>SUM(J623:J1244)-SUM(K624:K1244)</f>
        <v>97</v>
      </c>
      <c r="L623" s="11">
        <v>150</v>
      </c>
      <c r="M623" s="21">
        <f t="shared" si="124"/>
        <v>7350</v>
      </c>
      <c r="N623" s="11">
        <f>SUM(M623:M1244)-SUM(N624:N1244)</f>
        <v>18393</v>
      </c>
      <c r="O623" s="135" t="s">
        <v>1010</v>
      </c>
      <c r="P623" s="11" t="s">
        <v>1011</v>
      </c>
      <c r="Q623" s="135" t="s">
        <v>1012</v>
      </c>
      <c r="R623" s="11" t="s">
        <v>394</v>
      </c>
      <c r="S623" s="11" t="s">
        <v>397</v>
      </c>
      <c r="T623" s="11" t="s">
        <v>396</v>
      </c>
    </row>
    <row r="624" ht="18" customHeight="1" spans="1:20">
      <c r="A624" s="11"/>
      <c r="B624" s="11"/>
      <c r="C624" s="11"/>
      <c r="D624" s="13"/>
      <c r="E624" s="13"/>
      <c r="F624" s="13">
        <v>40909</v>
      </c>
      <c r="G624" s="13">
        <v>41120</v>
      </c>
      <c r="H624" s="15" t="s">
        <v>279</v>
      </c>
      <c r="I624" s="11">
        <v>0</v>
      </c>
      <c r="J624" s="11">
        <v>7</v>
      </c>
      <c r="K624" s="11"/>
      <c r="L624" s="11">
        <v>207</v>
      </c>
      <c r="M624" s="21">
        <f t="shared" si="124"/>
        <v>1449</v>
      </c>
      <c r="N624" s="11"/>
      <c r="O624" s="11"/>
      <c r="P624" s="11"/>
      <c r="Q624" s="11"/>
      <c r="R624" s="11"/>
      <c r="S624" s="11"/>
      <c r="T624" s="11"/>
    </row>
    <row r="625" ht="18" customHeight="1" spans="1:20">
      <c r="A625" s="11"/>
      <c r="B625" s="11"/>
      <c r="C625" s="11"/>
      <c r="D625" s="13"/>
      <c r="E625" s="13"/>
      <c r="F625" s="13">
        <v>41122</v>
      </c>
      <c r="G625" s="13">
        <v>42338</v>
      </c>
      <c r="H625" s="15" t="s">
        <v>25</v>
      </c>
      <c r="I625" s="11">
        <v>3</v>
      </c>
      <c r="J625" s="11">
        <v>40</v>
      </c>
      <c r="K625" s="11"/>
      <c r="L625" s="11">
        <v>234</v>
      </c>
      <c r="M625" s="21">
        <f t="shared" si="124"/>
        <v>9360</v>
      </c>
      <c r="N625" s="11"/>
      <c r="O625" s="11"/>
      <c r="P625" s="11"/>
      <c r="Q625" s="11"/>
      <c r="R625" s="11"/>
      <c r="S625" s="11"/>
      <c r="T625" s="11"/>
    </row>
    <row r="626" ht="18" customHeight="1" spans="1:20">
      <c r="A626" s="11"/>
      <c r="B626" s="11"/>
      <c r="C626" s="11"/>
      <c r="D626" s="13"/>
      <c r="E626" s="13"/>
      <c r="F626" s="13">
        <v>42339</v>
      </c>
      <c r="G626" s="13">
        <v>42369</v>
      </c>
      <c r="H626" s="15" t="s">
        <v>63</v>
      </c>
      <c r="I626" s="11">
        <v>0</v>
      </c>
      <c r="J626" s="11">
        <v>1</v>
      </c>
      <c r="K626" s="11"/>
      <c r="L626" s="11">
        <v>234</v>
      </c>
      <c r="M626" s="21">
        <f t="shared" si="124"/>
        <v>234</v>
      </c>
      <c r="N626" s="11"/>
      <c r="O626" s="11"/>
      <c r="P626" s="11"/>
      <c r="Q626" s="11"/>
      <c r="R626" s="11"/>
      <c r="S626" s="11"/>
      <c r="T626" s="11"/>
    </row>
    <row r="627" ht="21" customHeight="1" spans="1:14">
      <c r="A627" s="48" t="s">
        <v>56</v>
      </c>
      <c r="B627" s="48"/>
      <c r="C627" s="48"/>
      <c r="D627" s="28"/>
      <c r="E627" s="28"/>
      <c r="F627" s="28"/>
      <c r="G627" s="28"/>
      <c r="H627" s="28"/>
      <c r="I627" s="48"/>
      <c r="J627" s="28" t="s">
        <v>1013</v>
      </c>
      <c r="K627" s="28"/>
      <c r="L627" s="28"/>
      <c r="M627" s="28"/>
      <c r="N627" s="28"/>
    </row>
  </sheetData>
  <autoFilter ref="A4:T627">
    <extLst/>
  </autoFilter>
  <mergeCells count="2281">
    <mergeCell ref="A2:N2"/>
    <mergeCell ref="D627:H627"/>
    <mergeCell ref="J627:N627"/>
    <mergeCell ref="A5:A7"/>
    <mergeCell ref="A8:A11"/>
    <mergeCell ref="A12:A14"/>
    <mergeCell ref="A15:A17"/>
    <mergeCell ref="A18:A20"/>
    <mergeCell ref="A21:A24"/>
    <mergeCell ref="A25:A27"/>
    <mergeCell ref="A29:A31"/>
    <mergeCell ref="A32:A33"/>
    <mergeCell ref="A34:A36"/>
    <mergeCell ref="A38:A40"/>
    <mergeCell ref="A42:A44"/>
    <mergeCell ref="A45:A47"/>
    <mergeCell ref="A48:A50"/>
    <mergeCell ref="A51:A53"/>
    <mergeCell ref="A54:A56"/>
    <mergeCell ref="A58:A59"/>
    <mergeCell ref="A62:A64"/>
    <mergeCell ref="A65:A66"/>
    <mergeCell ref="A69:A71"/>
    <mergeCell ref="A72:A73"/>
    <mergeCell ref="A75:A77"/>
    <mergeCell ref="A78:A80"/>
    <mergeCell ref="A84:A86"/>
    <mergeCell ref="A87:A89"/>
    <mergeCell ref="A90:A92"/>
    <mergeCell ref="A94:A96"/>
    <mergeCell ref="A97:A99"/>
    <mergeCell ref="A100:A102"/>
    <mergeCell ref="A104:A106"/>
    <mergeCell ref="A107:A109"/>
    <mergeCell ref="A110:A112"/>
    <mergeCell ref="A116:A118"/>
    <mergeCell ref="A121:A123"/>
    <mergeCell ref="A125:A127"/>
    <mergeCell ref="A132:A133"/>
    <mergeCell ref="A136:A138"/>
    <mergeCell ref="A139:A140"/>
    <mergeCell ref="A142:A145"/>
    <mergeCell ref="A148:A150"/>
    <mergeCell ref="A151:A153"/>
    <mergeCell ref="A154:A156"/>
    <mergeCell ref="A158:A160"/>
    <mergeCell ref="A161:A163"/>
    <mergeCell ref="A165:A167"/>
    <mergeCell ref="A174:A176"/>
    <mergeCell ref="A178:A180"/>
    <mergeCell ref="A181:A183"/>
    <mergeCell ref="A184:A186"/>
    <mergeCell ref="A187:A189"/>
    <mergeCell ref="A191:A193"/>
    <mergeCell ref="A194:A195"/>
    <mergeCell ref="A196:A197"/>
    <mergeCell ref="A198:A200"/>
    <mergeCell ref="A201:A203"/>
    <mergeCell ref="A204:A205"/>
    <mergeCell ref="A208:A210"/>
    <mergeCell ref="A211:A213"/>
    <mergeCell ref="A214:A216"/>
    <mergeCell ref="A217:A219"/>
    <mergeCell ref="A220:A222"/>
    <mergeCell ref="A223:A225"/>
    <mergeCell ref="A226:A228"/>
    <mergeCell ref="A230:A233"/>
    <mergeCell ref="A234:A236"/>
    <mergeCell ref="A237:A239"/>
    <mergeCell ref="A240:A241"/>
    <mergeCell ref="A242:A243"/>
    <mergeCell ref="A244:A245"/>
    <mergeCell ref="A246:A248"/>
    <mergeCell ref="A249:A251"/>
    <mergeCell ref="A252:A254"/>
    <mergeCell ref="A255:A256"/>
    <mergeCell ref="A257:A258"/>
    <mergeCell ref="A260:A263"/>
    <mergeCell ref="A264:A266"/>
    <mergeCell ref="A267:A269"/>
    <mergeCell ref="A272:A274"/>
    <mergeCell ref="A275:A276"/>
    <mergeCell ref="A277:A279"/>
    <mergeCell ref="A280:A283"/>
    <mergeCell ref="A284:A286"/>
    <mergeCell ref="A287:A289"/>
    <mergeCell ref="A290:A291"/>
    <mergeCell ref="A294:A296"/>
    <mergeCell ref="A297:A300"/>
    <mergeCell ref="A301:A303"/>
    <mergeCell ref="A304:A306"/>
    <mergeCell ref="A307:A309"/>
    <mergeCell ref="A310:A312"/>
    <mergeCell ref="A313:A315"/>
    <mergeCell ref="A317:A319"/>
    <mergeCell ref="A320:A322"/>
    <mergeCell ref="A324:A326"/>
    <mergeCell ref="A327:A329"/>
    <mergeCell ref="A331:A333"/>
    <mergeCell ref="A335:A337"/>
    <mergeCell ref="A339:A340"/>
    <mergeCell ref="A341:A342"/>
    <mergeCell ref="A344:A345"/>
    <mergeCell ref="A346:A348"/>
    <mergeCell ref="A349:A351"/>
    <mergeCell ref="A352:A353"/>
    <mergeCell ref="A354:A356"/>
    <mergeCell ref="A358:A360"/>
    <mergeCell ref="A361:A363"/>
    <mergeCell ref="A366:A368"/>
    <mergeCell ref="A369:A373"/>
    <mergeCell ref="A374:A375"/>
    <mergeCell ref="A376:A378"/>
    <mergeCell ref="A381:A383"/>
    <mergeCell ref="A384:A386"/>
    <mergeCell ref="A388:A391"/>
    <mergeCell ref="A392:A393"/>
    <mergeCell ref="A394:A395"/>
    <mergeCell ref="A396:A398"/>
    <mergeCell ref="A399:A401"/>
    <mergeCell ref="A404:A405"/>
    <mergeCell ref="A407:A410"/>
    <mergeCell ref="A411:A414"/>
    <mergeCell ref="A415:A418"/>
    <mergeCell ref="A419:A421"/>
    <mergeCell ref="A422:A424"/>
    <mergeCell ref="A425:A427"/>
    <mergeCell ref="A428:A430"/>
    <mergeCell ref="A431:A433"/>
    <mergeCell ref="A434:A436"/>
    <mergeCell ref="A437:A438"/>
    <mergeCell ref="A439:A441"/>
    <mergeCell ref="A442:A444"/>
    <mergeCell ref="A445:A448"/>
    <mergeCell ref="A451:A453"/>
    <mergeCell ref="A454:A457"/>
    <mergeCell ref="A458:A459"/>
    <mergeCell ref="A460:A463"/>
    <mergeCell ref="A464:A466"/>
    <mergeCell ref="A468:A470"/>
    <mergeCell ref="A471:A472"/>
    <mergeCell ref="A475:A477"/>
    <mergeCell ref="A478:A480"/>
    <mergeCell ref="A481:A483"/>
    <mergeCell ref="A485:A487"/>
    <mergeCell ref="A488:A489"/>
    <mergeCell ref="A490:A492"/>
    <mergeCell ref="A494:A496"/>
    <mergeCell ref="A497:A499"/>
    <mergeCell ref="A500:A501"/>
    <mergeCell ref="A503:A504"/>
    <mergeCell ref="A505:A507"/>
    <mergeCell ref="A509:A512"/>
    <mergeCell ref="A513:A514"/>
    <mergeCell ref="A515:A517"/>
    <mergeCell ref="A518:A520"/>
    <mergeCell ref="A523:A525"/>
    <mergeCell ref="A526:A528"/>
    <mergeCell ref="A529:A532"/>
    <mergeCell ref="A533:A535"/>
    <mergeCell ref="A536:A538"/>
    <mergeCell ref="A540:A542"/>
    <mergeCell ref="A543:A545"/>
    <mergeCell ref="A546:A548"/>
    <mergeCell ref="A549:A551"/>
    <mergeCell ref="A552:A554"/>
    <mergeCell ref="A555:A556"/>
    <mergeCell ref="A557:A559"/>
    <mergeCell ref="A560:A562"/>
    <mergeCell ref="A563:A566"/>
    <mergeCell ref="A567:A569"/>
    <mergeCell ref="A570:A572"/>
    <mergeCell ref="A573:A574"/>
    <mergeCell ref="A575:A577"/>
    <mergeCell ref="A578:A581"/>
    <mergeCell ref="A582:A584"/>
    <mergeCell ref="A587:A589"/>
    <mergeCell ref="A590:A591"/>
    <mergeCell ref="A592:A594"/>
    <mergeCell ref="A595:A596"/>
    <mergeCell ref="A599:A600"/>
    <mergeCell ref="A601:A602"/>
    <mergeCell ref="A603:A604"/>
    <mergeCell ref="A605:A606"/>
    <mergeCell ref="A608:A610"/>
    <mergeCell ref="A611:A613"/>
    <mergeCell ref="A614:A616"/>
    <mergeCell ref="A617:A618"/>
    <mergeCell ref="A620:A621"/>
    <mergeCell ref="A623:A626"/>
    <mergeCell ref="B5:B7"/>
    <mergeCell ref="B8:B11"/>
    <mergeCell ref="B12:B14"/>
    <mergeCell ref="B15:B17"/>
    <mergeCell ref="B18:B20"/>
    <mergeCell ref="B21:B24"/>
    <mergeCell ref="B25:B27"/>
    <mergeCell ref="B29:B31"/>
    <mergeCell ref="B32:B33"/>
    <mergeCell ref="B34:B36"/>
    <mergeCell ref="B38:B40"/>
    <mergeCell ref="B42:B44"/>
    <mergeCell ref="B45:B47"/>
    <mergeCell ref="B48:B50"/>
    <mergeCell ref="B51:B53"/>
    <mergeCell ref="B54:B56"/>
    <mergeCell ref="B58:B59"/>
    <mergeCell ref="B62:B64"/>
    <mergeCell ref="B65:B66"/>
    <mergeCell ref="B69:B71"/>
    <mergeCell ref="B72:B73"/>
    <mergeCell ref="B75:B77"/>
    <mergeCell ref="B78:B80"/>
    <mergeCell ref="B84:B86"/>
    <mergeCell ref="B87:B89"/>
    <mergeCell ref="B90:B92"/>
    <mergeCell ref="B94:B96"/>
    <mergeCell ref="B97:B99"/>
    <mergeCell ref="B100:B102"/>
    <mergeCell ref="B104:B106"/>
    <mergeCell ref="B107:B109"/>
    <mergeCell ref="B110:B112"/>
    <mergeCell ref="B116:B118"/>
    <mergeCell ref="B121:B123"/>
    <mergeCell ref="B125:B127"/>
    <mergeCell ref="B136:B138"/>
    <mergeCell ref="B139:B140"/>
    <mergeCell ref="B142:B145"/>
    <mergeCell ref="B148:B150"/>
    <mergeCell ref="B151:B153"/>
    <mergeCell ref="B154:B156"/>
    <mergeCell ref="B158:B160"/>
    <mergeCell ref="B161:B163"/>
    <mergeCell ref="B165:B167"/>
    <mergeCell ref="B174:B176"/>
    <mergeCell ref="B178:B180"/>
    <mergeCell ref="B181:B183"/>
    <mergeCell ref="B184:B186"/>
    <mergeCell ref="B187:B189"/>
    <mergeCell ref="B191:B193"/>
    <mergeCell ref="B194:B195"/>
    <mergeCell ref="B196:B197"/>
    <mergeCell ref="B198:B200"/>
    <mergeCell ref="B201:B203"/>
    <mergeCell ref="B204:B205"/>
    <mergeCell ref="B208:B210"/>
    <mergeCell ref="B211:B213"/>
    <mergeCell ref="B214:B216"/>
    <mergeCell ref="B217:B219"/>
    <mergeCell ref="B220:B222"/>
    <mergeCell ref="B223:B225"/>
    <mergeCell ref="B226:B228"/>
    <mergeCell ref="B230:B233"/>
    <mergeCell ref="B234:B236"/>
    <mergeCell ref="B237:B239"/>
    <mergeCell ref="B240:B241"/>
    <mergeCell ref="B242:B243"/>
    <mergeCell ref="B244:B245"/>
    <mergeCell ref="B246:B248"/>
    <mergeCell ref="B249:B251"/>
    <mergeCell ref="B252:B254"/>
    <mergeCell ref="B255:B256"/>
    <mergeCell ref="B257:B258"/>
    <mergeCell ref="B260:B263"/>
    <mergeCell ref="B264:B266"/>
    <mergeCell ref="B267:B269"/>
    <mergeCell ref="B272:B274"/>
    <mergeCell ref="B275:B276"/>
    <mergeCell ref="B277:B279"/>
    <mergeCell ref="B280:B283"/>
    <mergeCell ref="B284:B286"/>
    <mergeCell ref="B287:B289"/>
    <mergeCell ref="B290:B291"/>
    <mergeCell ref="B294:B296"/>
    <mergeCell ref="B297:B300"/>
    <mergeCell ref="B301:B303"/>
    <mergeCell ref="B304:B306"/>
    <mergeCell ref="B307:B309"/>
    <mergeCell ref="B310:B312"/>
    <mergeCell ref="B313:B315"/>
    <mergeCell ref="B317:B319"/>
    <mergeCell ref="B320:B322"/>
    <mergeCell ref="B324:B326"/>
    <mergeCell ref="B327:B329"/>
    <mergeCell ref="B331:B333"/>
    <mergeCell ref="B335:B337"/>
    <mergeCell ref="B339:B340"/>
    <mergeCell ref="B341:B342"/>
    <mergeCell ref="B344:B345"/>
    <mergeCell ref="B346:B348"/>
    <mergeCell ref="B349:B351"/>
    <mergeCell ref="B352:B353"/>
    <mergeCell ref="B354:B356"/>
    <mergeCell ref="B358:B360"/>
    <mergeCell ref="B361:B363"/>
    <mergeCell ref="B366:B368"/>
    <mergeCell ref="B369:B373"/>
    <mergeCell ref="B374:B375"/>
    <mergeCell ref="B376:B378"/>
    <mergeCell ref="B381:B383"/>
    <mergeCell ref="B384:B386"/>
    <mergeCell ref="B388:B391"/>
    <mergeCell ref="B392:B393"/>
    <mergeCell ref="B394:B395"/>
    <mergeCell ref="B396:B398"/>
    <mergeCell ref="B399:B401"/>
    <mergeCell ref="B404:B405"/>
    <mergeCell ref="B407:B410"/>
    <mergeCell ref="B411:B414"/>
    <mergeCell ref="B415:B418"/>
    <mergeCell ref="B419:B421"/>
    <mergeCell ref="B422:B424"/>
    <mergeCell ref="B425:B427"/>
    <mergeCell ref="B428:B430"/>
    <mergeCell ref="B431:B433"/>
    <mergeCell ref="B434:B436"/>
    <mergeCell ref="B437:B438"/>
    <mergeCell ref="B439:B441"/>
    <mergeCell ref="B442:B444"/>
    <mergeCell ref="B445:B448"/>
    <mergeCell ref="B451:B453"/>
    <mergeCell ref="B454:B457"/>
    <mergeCell ref="B458:B459"/>
    <mergeCell ref="B460:B463"/>
    <mergeCell ref="B464:B466"/>
    <mergeCell ref="B468:B470"/>
    <mergeCell ref="B471:B472"/>
    <mergeCell ref="B475:B477"/>
    <mergeCell ref="B478:B480"/>
    <mergeCell ref="B481:B483"/>
    <mergeCell ref="B485:B487"/>
    <mergeCell ref="B488:B489"/>
    <mergeCell ref="B490:B492"/>
    <mergeCell ref="B494:B496"/>
    <mergeCell ref="B497:B499"/>
    <mergeCell ref="B500:B501"/>
    <mergeCell ref="B503:B504"/>
    <mergeCell ref="B505:B507"/>
    <mergeCell ref="B509:B512"/>
    <mergeCell ref="B513:B514"/>
    <mergeCell ref="B515:B517"/>
    <mergeCell ref="B518:B520"/>
    <mergeCell ref="B523:B525"/>
    <mergeCell ref="B526:B528"/>
    <mergeCell ref="B529:B532"/>
    <mergeCell ref="B533:B535"/>
    <mergeCell ref="B536:B538"/>
    <mergeCell ref="B540:B542"/>
    <mergeCell ref="B543:B545"/>
    <mergeCell ref="B546:B548"/>
    <mergeCell ref="B549:B551"/>
    <mergeCell ref="B552:B554"/>
    <mergeCell ref="B555:B556"/>
    <mergeCell ref="B557:B559"/>
    <mergeCell ref="B560:B562"/>
    <mergeCell ref="B563:B566"/>
    <mergeCell ref="B567:B569"/>
    <mergeCell ref="B570:B572"/>
    <mergeCell ref="B573:B574"/>
    <mergeCell ref="B575:B577"/>
    <mergeCell ref="B578:B581"/>
    <mergeCell ref="B582:B584"/>
    <mergeCell ref="B587:B589"/>
    <mergeCell ref="B590:B591"/>
    <mergeCell ref="B592:B594"/>
    <mergeCell ref="B595:B596"/>
    <mergeCell ref="B599:B600"/>
    <mergeCell ref="B601:B602"/>
    <mergeCell ref="B603:B604"/>
    <mergeCell ref="B605:B606"/>
    <mergeCell ref="B608:B610"/>
    <mergeCell ref="B611:B613"/>
    <mergeCell ref="B614:B616"/>
    <mergeCell ref="B617:B618"/>
    <mergeCell ref="B620:B621"/>
    <mergeCell ref="B623:B626"/>
    <mergeCell ref="C5:C24"/>
    <mergeCell ref="C25:C31"/>
    <mergeCell ref="C32:C36"/>
    <mergeCell ref="C37:C40"/>
    <mergeCell ref="C41:C47"/>
    <mergeCell ref="C48:C61"/>
    <mergeCell ref="C62:C67"/>
    <mergeCell ref="C68:C71"/>
    <mergeCell ref="C72:C73"/>
    <mergeCell ref="C75:C80"/>
    <mergeCell ref="C84:C86"/>
    <mergeCell ref="C87:C89"/>
    <mergeCell ref="C90:C93"/>
    <mergeCell ref="C94:C96"/>
    <mergeCell ref="C97:C99"/>
    <mergeCell ref="C100:C109"/>
    <mergeCell ref="C110:C112"/>
    <mergeCell ref="C114:C115"/>
    <mergeCell ref="C116:C118"/>
    <mergeCell ref="C119:C131"/>
    <mergeCell ref="C132:C138"/>
    <mergeCell ref="C139:C160"/>
    <mergeCell ref="C161:C180"/>
    <mergeCell ref="C181:C183"/>
    <mergeCell ref="C184:C205"/>
    <mergeCell ref="C206:C207"/>
    <mergeCell ref="C208:C229"/>
    <mergeCell ref="C230:C251"/>
    <mergeCell ref="C252:C271"/>
    <mergeCell ref="C272:C274"/>
    <mergeCell ref="C275:C296"/>
    <mergeCell ref="C297:C319"/>
    <mergeCell ref="C320:C337"/>
    <mergeCell ref="C338:C343"/>
    <mergeCell ref="C344:C365"/>
    <mergeCell ref="C366:C368"/>
    <mergeCell ref="C369:C387"/>
    <mergeCell ref="C388:C410"/>
    <mergeCell ref="C411:C433"/>
    <mergeCell ref="C434:C436"/>
    <mergeCell ref="C437:C449"/>
    <mergeCell ref="C450:C457"/>
    <mergeCell ref="C458:C467"/>
    <mergeCell ref="C468:C480"/>
    <mergeCell ref="C481:C502"/>
    <mergeCell ref="C503:C504"/>
    <mergeCell ref="C505:C517"/>
    <mergeCell ref="C518:C528"/>
    <mergeCell ref="C529:C551"/>
    <mergeCell ref="C552:C562"/>
    <mergeCell ref="C563:C569"/>
    <mergeCell ref="C570:C574"/>
    <mergeCell ref="C575:C591"/>
    <mergeCell ref="C592:C596"/>
    <mergeCell ref="C597:C598"/>
    <mergeCell ref="C599:C602"/>
    <mergeCell ref="C603:C606"/>
    <mergeCell ref="C607:C610"/>
    <mergeCell ref="C611:C618"/>
    <mergeCell ref="C619:C621"/>
    <mergeCell ref="C623:C626"/>
    <mergeCell ref="D5:D7"/>
    <mergeCell ref="D8:D11"/>
    <mergeCell ref="D12:D14"/>
    <mergeCell ref="D15:D17"/>
    <mergeCell ref="D18:D20"/>
    <mergeCell ref="D21:D24"/>
    <mergeCell ref="D25:D27"/>
    <mergeCell ref="D29:D31"/>
    <mergeCell ref="D32:D33"/>
    <mergeCell ref="D34:D36"/>
    <mergeCell ref="D38:D40"/>
    <mergeCell ref="D42:D44"/>
    <mergeCell ref="D45:D47"/>
    <mergeCell ref="D48:D50"/>
    <mergeCell ref="D51:D53"/>
    <mergeCell ref="D54:D56"/>
    <mergeCell ref="D58:D59"/>
    <mergeCell ref="D62:D64"/>
    <mergeCell ref="D65:D66"/>
    <mergeCell ref="D69:D71"/>
    <mergeCell ref="D72:D73"/>
    <mergeCell ref="D75:D77"/>
    <mergeCell ref="D78:D80"/>
    <mergeCell ref="D84:D86"/>
    <mergeCell ref="D87:D89"/>
    <mergeCell ref="D90:D92"/>
    <mergeCell ref="D94:D96"/>
    <mergeCell ref="D97:D99"/>
    <mergeCell ref="D100:D102"/>
    <mergeCell ref="D104:D106"/>
    <mergeCell ref="D107:D109"/>
    <mergeCell ref="D110:D112"/>
    <mergeCell ref="D116:D118"/>
    <mergeCell ref="D121:D123"/>
    <mergeCell ref="D125:D127"/>
    <mergeCell ref="D136:D138"/>
    <mergeCell ref="D139:D140"/>
    <mergeCell ref="D142:D145"/>
    <mergeCell ref="D148:D150"/>
    <mergeCell ref="D151:D153"/>
    <mergeCell ref="D154:D156"/>
    <mergeCell ref="D158:D160"/>
    <mergeCell ref="D161:D163"/>
    <mergeCell ref="D165:D167"/>
    <mergeCell ref="D174:D176"/>
    <mergeCell ref="D178:D180"/>
    <mergeCell ref="D181:D183"/>
    <mergeCell ref="D184:D186"/>
    <mergeCell ref="D187:D189"/>
    <mergeCell ref="D191:D193"/>
    <mergeCell ref="D194:D195"/>
    <mergeCell ref="D196:D197"/>
    <mergeCell ref="D198:D200"/>
    <mergeCell ref="D201:D203"/>
    <mergeCell ref="D204:D205"/>
    <mergeCell ref="D208:D210"/>
    <mergeCell ref="D211:D213"/>
    <mergeCell ref="D214:D216"/>
    <mergeCell ref="D217:D219"/>
    <mergeCell ref="D220:D222"/>
    <mergeCell ref="D223:D225"/>
    <mergeCell ref="D226:D228"/>
    <mergeCell ref="D230:D233"/>
    <mergeCell ref="D234:D236"/>
    <mergeCell ref="D237:D239"/>
    <mergeCell ref="D240:D241"/>
    <mergeCell ref="D242:D243"/>
    <mergeCell ref="D244:D245"/>
    <mergeCell ref="D246:D248"/>
    <mergeCell ref="D249:D251"/>
    <mergeCell ref="D252:D254"/>
    <mergeCell ref="D255:D256"/>
    <mergeCell ref="D257:D258"/>
    <mergeCell ref="D260:D263"/>
    <mergeCell ref="D264:D266"/>
    <mergeCell ref="D267:D269"/>
    <mergeCell ref="D272:D274"/>
    <mergeCell ref="D275:D276"/>
    <mergeCell ref="D277:D279"/>
    <mergeCell ref="D280:D283"/>
    <mergeCell ref="D284:D286"/>
    <mergeCell ref="D287:D289"/>
    <mergeCell ref="D290:D291"/>
    <mergeCell ref="D294:D296"/>
    <mergeCell ref="D297:D300"/>
    <mergeCell ref="D301:D303"/>
    <mergeCell ref="D304:D306"/>
    <mergeCell ref="D307:D309"/>
    <mergeCell ref="D310:D312"/>
    <mergeCell ref="D313:D315"/>
    <mergeCell ref="D317:D319"/>
    <mergeCell ref="D320:D322"/>
    <mergeCell ref="D324:D326"/>
    <mergeCell ref="D327:D329"/>
    <mergeCell ref="D331:D333"/>
    <mergeCell ref="D335:D337"/>
    <mergeCell ref="D339:D340"/>
    <mergeCell ref="D341:D342"/>
    <mergeCell ref="D344:D345"/>
    <mergeCell ref="D346:D348"/>
    <mergeCell ref="D349:D351"/>
    <mergeCell ref="D352:D353"/>
    <mergeCell ref="D354:D356"/>
    <mergeCell ref="D358:D360"/>
    <mergeCell ref="D361:D363"/>
    <mergeCell ref="D366:D368"/>
    <mergeCell ref="D369:D373"/>
    <mergeCell ref="D374:D375"/>
    <mergeCell ref="D376:D378"/>
    <mergeCell ref="D381:D383"/>
    <mergeCell ref="D384:D386"/>
    <mergeCell ref="D388:D391"/>
    <mergeCell ref="D392:D393"/>
    <mergeCell ref="D394:D395"/>
    <mergeCell ref="D396:D398"/>
    <mergeCell ref="D399:D401"/>
    <mergeCell ref="D404:D405"/>
    <mergeCell ref="D407:D410"/>
    <mergeCell ref="D411:D414"/>
    <mergeCell ref="D415:D418"/>
    <mergeCell ref="D419:D421"/>
    <mergeCell ref="D422:D424"/>
    <mergeCell ref="D425:D427"/>
    <mergeCell ref="D428:D430"/>
    <mergeCell ref="D431:D433"/>
    <mergeCell ref="D434:D436"/>
    <mergeCell ref="D437:D438"/>
    <mergeCell ref="D439:D441"/>
    <mergeCell ref="D442:D444"/>
    <mergeCell ref="D445:D448"/>
    <mergeCell ref="D451:D453"/>
    <mergeCell ref="D454:D457"/>
    <mergeCell ref="D458:D459"/>
    <mergeCell ref="D460:D463"/>
    <mergeCell ref="D464:D466"/>
    <mergeCell ref="D468:D470"/>
    <mergeCell ref="D471:D472"/>
    <mergeCell ref="D475:D477"/>
    <mergeCell ref="D478:D480"/>
    <mergeCell ref="D481:D483"/>
    <mergeCell ref="D485:D487"/>
    <mergeCell ref="D488:D489"/>
    <mergeCell ref="D490:D492"/>
    <mergeCell ref="D494:D496"/>
    <mergeCell ref="D497:D499"/>
    <mergeCell ref="D500:D501"/>
    <mergeCell ref="D503:D504"/>
    <mergeCell ref="D505:D507"/>
    <mergeCell ref="D509:D512"/>
    <mergeCell ref="D513:D514"/>
    <mergeCell ref="D515:D517"/>
    <mergeCell ref="D518:D520"/>
    <mergeCell ref="D523:D525"/>
    <mergeCell ref="D526:D528"/>
    <mergeCell ref="D529:D532"/>
    <mergeCell ref="D533:D535"/>
    <mergeCell ref="D536:D538"/>
    <mergeCell ref="D540:D542"/>
    <mergeCell ref="D543:D545"/>
    <mergeCell ref="D546:D548"/>
    <mergeCell ref="D549:D551"/>
    <mergeCell ref="D552:D554"/>
    <mergeCell ref="D555:D556"/>
    <mergeCell ref="D557:D559"/>
    <mergeCell ref="D560:D562"/>
    <mergeCell ref="D563:D566"/>
    <mergeCell ref="D567:D569"/>
    <mergeCell ref="D570:D572"/>
    <mergeCell ref="D573:D574"/>
    <mergeCell ref="D575:D577"/>
    <mergeCell ref="D578:D581"/>
    <mergeCell ref="D582:D584"/>
    <mergeCell ref="D587:D589"/>
    <mergeCell ref="D590:D591"/>
    <mergeCell ref="D592:D594"/>
    <mergeCell ref="D595:D596"/>
    <mergeCell ref="D599:D600"/>
    <mergeCell ref="D601:D602"/>
    <mergeCell ref="D603:D604"/>
    <mergeCell ref="D605:D606"/>
    <mergeCell ref="D608:D610"/>
    <mergeCell ref="D611:D613"/>
    <mergeCell ref="D614:D616"/>
    <mergeCell ref="D617:D618"/>
    <mergeCell ref="D620:D621"/>
    <mergeCell ref="D623:D626"/>
    <mergeCell ref="E5:E7"/>
    <mergeCell ref="E8:E11"/>
    <mergeCell ref="E12:E14"/>
    <mergeCell ref="E15:E17"/>
    <mergeCell ref="E18:E20"/>
    <mergeCell ref="E21:E24"/>
    <mergeCell ref="E25:E27"/>
    <mergeCell ref="E29:E31"/>
    <mergeCell ref="E32:E33"/>
    <mergeCell ref="E34:E36"/>
    <mergeCell ref="E38:E40"/>
    <mergeCell ref="E42:E44"/>
    <mergeCell ref="E45:E47"/>
    <mergeCell ref="E48:E50"/>
    <mergeCell ref="E51:E53"/>
    <mergeCell ref="E54:E56"/>
    <mergeCell ref="E58:E59"/>
    <mergeCell ref="E62:E64"/>
    <mergeCell ref="E65:E66"/>
    <mergeCell ref="E69:E71"/>
    <mergeCell ref="E72:E73"/>
    <mergeCell ref="E75:E77"/>
    <mergeCell ref="E78:E80"/>
    <mergeCell ref="E84:E86"/>
    <mergeCell ref="E87:E89"/>
    <mergeCell ref="E90:E92"/>
    <mergeCell ref="E94:E96"/>
    <mergeCell ref="E97:E99"/>
    <mergeCell ref="E100:E102"/>
    <mergeCell ref="E104:E106"/>
    <mergeCell ref="E107:E109"/>
    <mergeCell ref="E110:E112"/>
    <mergeCell ref="E116:E118"/>
    <mergeCell ref="E121:E123"/>
    <mergeCell ref="E125:E127"/>
    <mergeCell ref="E136:E138"/>
    <mergeCell ref="E139:E140"/>
    <mergeCell ref="E142:E145"/>
    <mergeCell ref="E148:E150"/>
    <mergeCell ref="E151:E153"/>
    <mergeCell ref="E154:E156"/>
    <mergeCell ref="E158:E160"/>
    <mergeCell ref="E161:E163"/>
    <mergeCell ref="E165:E167"/>
    <mergeCell ref="E174:E176"/>
    <mergeCell ref="E178:E180"/>
    <mergeCell ref="E181:E183"/>
    <mergeCell ref="E184:E186"/>
    <mergeCell ref="E187:E189"/>
    <mergeCell ref="E191:E193"/>
    <mergeCell ref="E194:E195"/>
    <mergeCell ref="E196:E197"/>
    <mergeCell ref="E198:E200"/>
    <mergeCell ref="E201:E203"/>
    <mergeCell ref="E204:E205"/>
    <mergeCell ref="E208:E210"/>
    <mergeCell ref="E211:E213"/>
    <mergeCell ref="E214:E216"/>
    <mergeCell ref="E217:E219"/>
    <mergeCell ref="E220:E222"/>
    <mergeCell ref="E223:E225"/>
    <mergeCell ref="E226:E228"/>
    <mergeCell ref="E230:E233"/>
    <mergeCell ref="E234:E236"/>
    <mergeCell ref="E237:E239"/>
    <mergeCell ref="E240:E241"/>
    <mergeCell ref="E242:E243"/>
    <mergeCell ref="E244:E245"/>
    <mergeCell ref="E246:E248"/>
    <mergeCell ref="E249:E251"/>
    <mergeCell ref="E252:E254"/>
    <mergeCell ref="E255:E256"/>
    <mergeCell ref="E257:E258"/>
    <mergeCell ref="E260:E263"/>
    <mergeCell ref="E264:E266"/>
    <mergeCell ref="E267:E269"/>
    <mergeCell ref="E272:E274"/>
    <mergeCell ref="E275:E276"/>
    <mergeCell ref="E277:E279"/>
    <mergeCell ref="E280:E283"/>
    <mergeCell ref="E284:E286"/>
    <mergeCell ref="E287:E289"/>
    <mergeCell ref="E290:E291"/>
    <mergeCell ref="E294:E296"/>
    <mergeCell ref="E297:E300"/>
    <mergeCell ref="E301:E303"/>
    <mergeCell ref="E304:E306"/>
    <mergeCell ref="E307:E309"/>
    <mergeCell ref="E310:E312"/>
    <mergeCell ref="E313:E315"/>
    <mergeCell ref="E317:E319"/>
    <mergeCell ref="E320:E322"/>
    <mergeCell ref="E324:E326"/>
    <mergeCell ref="E327:E329"/>
    <mergeCell ref="E331:E333"/>
    <mergeCell ref="E335:E337"/>
    <mergeCell ref="E339:E340"/>
    <mergeCell ref="E341:E342"/>
    <mergeCell ref="E344:E345"/>
    <mergeCell ref="E346:E348"/>
    <mergeCell ref="E349:E351"/>
    <mergeCell ref="E352:E353"/>
    <mergeCell ref="E354:E356"/>
    <mergeCell ref="E358:E360"/>
    <mergeCell ref="E361:E363"/>
    <mergeCell ref="E366:E368"/>
    <mergeCell ref="E369:E373"/>
    <mergeCell ref="E374:E375"/>
    <mergeCell ref="E376:E378"/>
    <mergeCell ref="E381:E383"/>
    <mergeCell ref="E384:E386"/>
    <mergeCell ref="E388:E391"/>
    <mergeCell ref="E392:E393"/>
    <mergeCell ref="E394:E395"/>
    <mergeCell ref="E396:E398"/>
    <mergeCell ref="E399:E401"/>
    <mergeCell ref="E404:E405"/>
    <mergeCell ref="E407:E410"/>
    <mergeCell ref="E411:E414"/>
    <mergeCell ref="E415:E418"/>
    <mergeCell ref="E419:E421"/>
    <mergeCell ref="E422:E424"/>
    <mergeCell ref="E425:E427"/>
    <mergeCell ref="E428:E430"/>
    <mergeCell ref="E431:E433"/>
    <mergeCell ref="E434:E436"/>
    <mergeCell ref="E437:E438"/>
    <mergeCell ref="E439:E441"/>
    <mergeCell ref="E442:E444"/>
    <mergeCell ref="E445:E448"/>
    <mergeCell ref="E451:E453"/>
    <mergeCell ref="E454:E457"/>
    <mergeCell ref="E458:E459"/>
    <mergeCell ref="E460:E463"/>
    <mergeCell ref="E464:E466"/>
    <mergeCell ref="E468:E470"/>
    <mergeCell ref="E471:E472"/>
    <mergeCell ref="E475:E477"/>
    <mergeCell ref="E478:E480"/>
    <mergeCell ref="E481:E483"/>
    <mergeCell ref="E485:E487"/>
    <mergeCell ref="E488:E489"/>
    <mergeCell ref="E490:E492"/>
    <mergeCell ref="E494:E496"/>
    <mergeCell ref="E497:E499"/>
    <mergeCell ref="E500:E501"/>
    <mergeCell ref="E503:E504"/>
    <mergeCell ref="E505:E507"/>
    <mergeCell ref="E509:E512"/>
    <mergeCell ref="E513:E514"/>
    <mergeCell ref="E515:E517"/>
    <mergeCell ref="E518:E520"/>
    <mergeCell ref="E523:E525"/>
    <mergeCell ref="E526:E528"/>
    <mergeCell ref="E529:E532"/>
    <mergeCell ref="E533:E535"/>
    <mergeCell ref="E536:E538"/>
    <mergeCell ref="E540:E542"/>
    <mergeCell ref="E543:E545"/>
    <mergeCell ref="E546:E548"/>
    <mergeCell ref="E549:E551"/>
    <mergeCell ref="E552:E554"/>
    <mergeCell ref="E555:E556"/>
    <mergeCell ref="E557:E559"/>
    <mergeCell ref="E560:E562"/>
    <mergeCell ref="E563:E566"/>
    <mergeCell ref="E567:E569"/>
    <mergeCell ref="E570:E572"/>
    <mergeCell ref="E573:E574"/>
    <mergeCell ref="E575:E577"/>
    <mergeCell ref="E578:E581"/>
    <mergeCell ref="E582:E584"/>
    <mergeCell ref="E587:E589"/>
    <mergeCell ref="E590:E591"/>
    <mergeCell ref="E592:E594"/>
    <mergeCell ref="E595:E596"/>
    <mergeCell ref="E599:E600"/>
    <mergeCell ref="E601:E602"/>
    <mergeCell ref="E603:E604"/>
    <mergeCell ref="E605:E606"/>
    <mergeCell ref="E608:E610"/>
    <mergeCell ref="E611:E613"/>
    <mergeCell ref="E614:E616"/>
    <mergeCell ref="E617:E618"/>
    <mergeCell ref="E620:E621"/>
    <mergeCell ref="E623:E626"/>
    <mergeCell ref="K5:K7"/>
    <mergeCell ref="K8:K11"/>
    <mergeCell ref="K12:K14"/>
    <mergeCell ref="K15:K17"/>
    <mergeCell ref="K18:K20"/>
    <mergeCell ref="K21:K24"/>
    <mergeCell ref="K25:K27"/>
    <mergeCell ref="K29:K31"/>
    <mergeCell ref="K32:K33"/>
    <mergeCell ref="K34:K36"/>
    <mergeCell ref="K38:K40"/>
    <mergeCell ref="K42:K44"/>
    <mergeCell ref="K45:K47"/>
    <mergeCell ref="K48:K50"/>
    <mergeCell ref="K51:K53"/>
    <mergeCell ref="K54:K56"/>
    <mergeCell ref="K58:K59"/>
    <mergeCell ref="K62:K64"/>
    <mergeCell ref="K65:K66"/>
    <mergeCell ref="K69:K71"/>
    <mergeCell ref="K72:K73"/>
    <mergeCell ref="K75:K77"/>
    <mergeCell ref="K78:K80"/>
    <mergeCell ref="K84:K86"/>
    <mergeCell ref="K87:K89"/>
    <mergeCell ref="K90:K92"/>
    <mergeCell ref="K94:K96"/>
    <mergeCell ref="K97:K99"/>
    <mergeCell ref="K100:K102"/>
    <mergeCell ref="K104:K106"/>
    <mergeCell ref="K107:K109"/>
    <mergeCell ref="K110:K112"/>
    <mergeCell ref="K116:K118"/>
    <mergeCell ref="K121:K123"/>
    <mergeCell ref="K125:K126"/>
    <mergeCell ref="K132:K133"/>
    <mergeCell ref="K139:K140"/>
    <mergeCell ref="K141:K145"/>
    <mergeCell ref="K148:K150"/>
    <mergeCell ref="K151:K153"/>
    <mergeCell ref="K154:K156"/>
    <mergeCell ref="K158:K160"/>
    <mergeCell ref="K161:K163"/>
    <mergeCell ref="K165:K167"/>
    <mergeCell ref="K174:K176"/>
    <mergeCell ref="K178:K180"/>
    <mergeCell ref="K181:K183"/>
    <mergeCell ref="K184:K186"/>
    <mergeCell ref="K187:K189"/>
    <mergeCell ref="K191:K193"/>
    <mergeCell ref="K194:K195"/>
    <mergeCell ref="K196:K197"/>
    <mergeCell ref="K198:K200"/>
    <mergeCell ref="K201:K203"/>
    <mergeCell ref="K204:K205"/>
    <mergeCell ref="K208:K210"/>
    <mergeCell ref="K211:K213"/>
    <mergeCell ref="K214:K216"/>
    <mergeCell ref="K217:K219"/>
    <mergeCell ref="K220:K222"/>
    <mergeCell ref="K226:K228"/>
    <mergeCell ref="K230:K233"/>
    <mergeCell ref="K234:K236"/>
    <mergeCell ref="K237:K239"/>
    <mergeCell ref="K241:K242"/>
    <mergeCell ref="K244:K245"/>
    <mergeCell ref="K246:K248"/>
    <mergeCell ref="K249:K251"/>
    <mergeCell ref="K252:K254"/>
    <mergeCell ref="K255:K256"/>
    <mergeCell ref="K260:K263"/>
    <mergeCell ref="K264:K266"/>
    <mergeCell ref="K267:K269"/>
    <mergeCell ref="K272:K274"/>
    <mergeCell ref="K275:K276"/>
    <mergeCell ref="K277:K279"/>
    <mergeCell ref="K280:K283"/>
    <mergeCell ref="K284:K286"/>
    <mergeCell ref="K287:K289"/>
    <mergeCell ref="K290:K291"/>
    <mergeCell ref="K294:K296"/>
    <mergeCell ref="K297:K300"/>
    <mergeCell ref="K301:K303"/>
    <mergeCell ref="K304:K306"/>
    <mergeCell ref="K307:K309"/>
    <mergeCell ref="K310:K312"/>
    <mergeCell ref="K313:K315"/>
    <mergeCell ref="K317:K319"/>
    <mergeCell ref="K320:K322"/>
    <mergeCell ref="K324:K326"/>
    <mergeCell ref="K327:K329"/>
    <mergeCell ref="K331:K333"/>
    <mergeCell ref="K335:K337"/>
    <mergeCell ref="K339:K340"/>
    <mergeCell ref="K344:K345"/>
    <mergeCell ref="K346:K347"/>
    <mergeCell ref="K349:K351"/>
    <mergeCell ref="K354:K356"/>
    <mergeCell ref="K358:K360"/>
    <mergeCell ref="K361:K363"/>
    <mergeCell ref="K366:K368"/>
    <mergeCell ref="K369:K373"/>
    <mergeCell ref="K374:K375"/>
    <mergeCell ref="K376:K378"/>
    <mergeCell ref="K381:K383"/>
    <mergeCell ref="K384:K386"/>
    <mergeCell ref="K388:K391"/>
    <mergeCell ref="K396:K398"/>
    <mergeCell ref="K399:K401"/>
    <mergeCell ref="K404:K405"/>
    <mergeCell ref="K407:K410"/>
    <mergeCell ref="K411:K414"/>
    <mergeCell ref="K415:K418"/>
    <mergeCell ref="K419:K421"/>
    <mergeCell ref="K422:K424"/>
    <mergeCell ref="K425:K427"/>
    <mergeCell ref="K428:K430"/>
    <mergeCell ref="K431:K433"/>
    <mergeCell ref="K434:K436"/>
    <mergeCell ref="K439:K441"/>
    <mergeCell ref="K442:K444"/>
    <mergeCell ref="K445:K448"/>
    <mergeCell ref="K451:K453"/>
    <mergeCell ref="K454:K456"/>
    <mergeCell ref="K458:K459"/>
    <mergeCell ref="K460:K463"/>
    <mergeCell ref="K464:K466"/>
    <mergeCell ref="K468:K470"/>
    <mergeCell ref="K471:K472"/>
    <mergeCell ref="K475:K477"/>
    <mergeCell ref="K478:K480"/>
    <mergeCell ref="K481:K483"/>
    <mergeCell ref="K485:K487"/>
    <mergeCell ref="K488:K489"/>
    <mergeCell ref="K490:K492"/>
    <mergeCell ref="K494:K496"/>
    <mergeCell ref="K497:K499"/>
    <mergeCell ref="K500:K501"/>
    <mergeCell ref="K503:K504"/>
    <mergeCell ref="K505:K507"/>
    <mergeCell ref="K509:K512"/>
    <mergeCell ref="K513:K514"/>
    <mergeCell ref="K515:K517"/>
    <mergeCell ref="K518:K520"/>
    <mergeCell ref="K523:K525"/>
    <mergeCell ref="K526:K528"/>
    <mergeCell ref="K529:K532"/>
    <mergeCell ref="K533:K535"/>
    <mergeCell ref="K536:K538"/>
    <mergeCell ref="K540:K542"/>
    <mergeCell ref="K543:K545"/>
    <mergeCell ref="K546:K548"/>
    <mergeCell ref="K549:K551"/>
    <mergeCell ref="K552:K554"/>
    <mergeCell ref="K555:K556"/>
    <mergeCell ref="K557:K559"/>
    <mergeCell ref="K560:K562"/>
    <mergeCell ref="K563:K566"/>
    <mergeCell ref="K567:K569"/>
    <mergeCell ref="K570:K572"/>
    <mergeCell ref="K573:K574"/>
    <mergeCell ref="K575:K577"/>
    <mergeCell ref="K578:K581"/>
    <mergeCell ref="K582:K584"/>
    <mergeCell ref="K587:K589"/>
    <mergeCell ref="K590:K591"/>
    <mergeCell ref="K592:K594"/>
    <mergeCell ref="K595:K596"/>
    <mergeCell ref="K599:K600"/>
    <mergeCell ref="K601:K602"/>
    <mergeCell ref="K603:K604"/>
    <mergeCell ref="K605:K606"/>
    <mergeCell ref="K608:K610"/>
    <mergeCell ref="K611:K613"/>
    <mergeCell ref="K614:K616"/>
    <mergeCell ref="K617:K618"/>
    <mergeCell ref="K620:K621"/>
    <mergeCell ref="K623:K626"/>
    <mergeCell ref="N5:N7"/>
    <mergeCell ref="N8:N11"/>
    <mergeCell ref="N12:N14"/>
    <mergeCell ref="N15:N17"/>
    <mergeCell ref="N18:N20"/>
    <mergeCell ref="N21:N24"/>
    <mergeCell ref="N25:N27"/>
    <mergeCell ref="N29:N31"/>
    <mergeCell ref="N32:N33"/>
    <mergeCell ref="N34:N36"/>
    <mergeCell ref="N38:N40"/>
    <mergeCell ref="N42:N44"/>
    <mergeCell ref="N45:N47"/>
    <mergeCell ref="N48:N50"/>
    <mergeCell ref="N51:N53"/>
    <mergeCell ref="N54:N56"/>
    <mergeCell ref="N58:N59"/>
    <mergeCell ref="N62:N64"/>
    <mergeCell ref="N65:N66"/>
    <mergeCell ref="N69:N71"/>
    <mergeCell ref="N72:N73"/>
    <mergeCell ref="N75:N77"/>
    <mergeCell ref="N78:N80"/>
    <mergeCell ref="N84:N86"/>
    <mergeCell ref="N87:N89"/>
    <mergeCell ref="N90:N92"/>
    <mergeCell ref="N94:N96"/>
    <mergeCell ref="N97:N99"/>
    <mergeCell ref="N100:N102"/>
    <mergeCell ref="N104:N106"/>
    <mergeCell ref="N107:N109"/>
    <mergeCell ref="N110:N112"/>
    <mergeCell ref="N116:N118"/>
    <mergeCell ref="N121:N123"/>
    <mergeCell ref="N125:N126"/>
    <mergeCell ref="N132:N133"/>
    <mergeCell ref="N139:N140"/>
    <mergeCell ref="N141:N145"/>
    <mergeCell ref="N148:N150"/>
    <mergeCell ref="N151:N153"/>
    <mergeCell ref="N154:N156"/>
    <mergeCell ref="N158:N160"/>
    <mergeCell ref="N161:N163"/>
    <mergeCell ref="N165:N167"/>
    <mergeCell ref="N174:N176"/>
    <mergeCell ref="N178:N180"/>
    <mergeCell ref="N181:N183"/>
    <mergeCell ref="N184:N186"/>
    <mergeCell ref="N187:N189"/>
    <mergeCell ref="N191:N193"/>
    <mergeCell ref="N194:N195"/>
    <mergeCell ref="N196:N198"/>
    <mergeCell ref="N199:N200"/>
    <mergeCell ref="N201:N203"/>
    <mergeCell ref="N204:N205"/>
    <mergeCell ref="N208:N210"/>
    <mergeCell ref="N211:N213"/>
    <mergeCell ref="N214:N216"/>
    <mergeCell ref="N217:N219"/>
    <mergeCell ref="N220:N222"/>
    <mergeCell ref="N223:N225"/>
    <mergeCell ref="N226:N228"/>
    <mergeCell ref="N230:N233"/>
    <mergeCell ref="N234:N236"/>
    <mergeCell ref="N237:N239"/>
    <mergeCell ref="N244:N245"/>
    <mergeCell ref="N246:N248"/>
    <mergeCell ref="N249:N251"/>
    <mergeCell ref="N252:N254"/>
    <mergeCell ref="N255:N256"/>
    <mergeCell ref="N260:N263"/>
    <mergeCell ref="N264:N266"/>
    <mergeCell ref="N267:N269"/>
    <mergeCell ref="N272:N274"/>
    <mergeCell ref="N275:N276"/>
    <mergeCell ref="N277:N279"/>
    <mergeCell ref="N280:N283"/>
    <mergeCell ref="N284:N286"/>
    <mergeCell ref="N287:N289"/>
    <mergeCell ref="N290:N291"/>
    <mergeCell ref="N294:N296"/>
    <mergeCell ref="N297:N300"/>
    <mergeCell ref="N301:N303"/>
    <mergeCell ref="N304:N306"/>
    <mergeCell ref="N307:N309"/>
    <mergeCell ref="N310:N312"/>
    <mergeCell ref="N313:N315"/>
    <mergeCell ref="N317:N319"/>
    <mergeCell ref="N320:N322"/>
    <mergeCell ref="N324:N326"/>
    <mergeCell ref="N327:N329"/>
    <mergeCell ref="N331:N333"/>
    <mergeCell ref="N335:N337"/>
    <mergeCell ref="N339:N340"/>
    <mergeCell ref="N341:N342"/>
    <mergeCell ref="N344:N345"/>
    <mergeCell ref="N346:N347"/>
    <mergeCell ref="N349:N351"/>
    <mergeCell ref="N354:N356"/>
    <mergeCell ref="N358:N360"/>
    <mergeCell ref="N361:N363"/>
    <mergeCell ref="N366:N368"/>
    <mergeCell ref="N369:N373"/>
    <mergeCell ref="N374:N375"/>
    <mergeCell ref="N376:N378"/>
    <mergeCell ref="N381:N383"/>
    <mergeCell ref="N384:N386"/>
    <mergeCell ref="N388:N391"/>
    <mergeCell ref="N396:N398"/>
    <mergeCell ref="N399:N401"/>
    <mergeCell ref="N402:N403"/>
    <mergeCell ref="N404:N405"/>
    <mergeCell ref="N407:N410"/>
    <mergeCell ref="N411:N414"/>
    <mergeCell ref="N415:N418"/>
    <mergeCell ref="N419:N421"/>
    <mergeCell ref="N422:N424"/>
    <mergeCell ref="N425:N427"/>
    <mergeCell ref="N428:N430"/>
    <mergeCell ref="N431:N433"/>
    <mergeCell ref="N434:N436"/>
    <mergeCell ref="N439:N441"/>
    <mergeCell ref="N442:N444"/>
    <mergeCell ref="N445:N448"/>
    <mergeCell ref="N451:N453"/>
    <mergeCell ref="N454:N456"/>
    <mergeCell ref="N458:N459"/>
    <mergeCell ref="N460:N463"/>
    <mergeCell ref="N464:N466"/>
    <mergeCell ref="N468:N470"/>
    <mergeCell ref="N471:N472"/>
    <mergeCell ref="N475:N477"/>
    <mergeCell ref="N478:N480"/>
    <mergeCell ref="N481:N483"/>
    <mergeCell ref="N485:N487"/>
    <mergeCell ref="N488:N489"/>
    <mergeCell ref="N490:N492"/>
    <mergeCell ref="N494:N496"/>
    <mergeCell ref="N497:N499"/>
    <mergeCell ref="N500:N501"/>
    <mergeCell ref="N503:N504"/>
    <mergeCell ref="N505:N507"/>
    <mergeCell ref="N509:N512"/>
    <mergeCell ref="N513:N514"/>
    <mergeCell ref="N515:N517"/>
    <mergeCell ref="N518:N520"/>
    <mergeCell ref="N523:N525"/>
    <mergeCell ref="N526:N528"/>
    <mergeCell ref="N529:N532"/>
    <mergeCell ref="N533:N535"/>
    <mergeCell ref="N536:N538"/>
    <mergeCell ref="N540:N542"/>
    <mergeCell ref="N543:N545"/>
    <mergeCell ref="N546:N548"/>
    <mergeCell ref="N549:N551"/>
    <mergeCell ref="N552:N554"/>
    <mergeCell ref="N555:N556"/>
    <mergeCell ref="N557:N559"/>
    <mergeCell ref="N560:N562"/>
    <mergeCell ref="N563:N566"/>
    <mergeCell ref="N567:N569"/>
    <mergeCell ref="N570:N572"/>
    <mergeCell ref="N573:N574"/>
    <mergeCell ref="N575:N577"/>
    <mergeCell ref="N578:N581"/>
    <mergeCell ref="N582:N584"/>
    <mergeCell ref="N587:N589"/>
    <mergeCell ref="N590:N591"/>
    <mergeCell ref="N592:N594"/>
    <mergeCell ref="N595:N596"/>
    <mergeCell ref="N599:N600"/>
    <mergeCell ref="N601:N602"/>
    <mergeCell ref="N603:N604"/>
    <mergeCell ref="N605:N606"/>
    <mergeCell ref="N608:N610"/>
    <mergeCell ref="N611:N613"/>
    <mergeCell ref="N614:N616"/>
    <mergeCell ref="N617:N618"/>
    <mergeCell ref="N620:N621"/>
    <mergeCell ref="N623:N626"/>
    <mergeCell ref="O5:O7"/>
    <mergeCell ref="O8:O11"/>
    <mergeCell ref="O12:O14"/>
    <mergeCell ref="O15:O17"/>
    <mergeCell ref="O18:O20"/>
    <mergeCell ref="O21:O24"/>
    <mergeCell ref="O25:O27"/>
    <mergeCell ref="O29:O31"/>
    <mergeCell ref="O32:O33"/>
    <mergeCell ref="O34:O36"/>
    <mergeCell ref="O38:O40"/>
    <mergeCell ref="O42:O44"/>
    <mergeCell ref="O45:O47"/>
    <mergeCell ref="O48:O50"/>
    <mergeCell ref="O51:O53"/>
    <mergeCell ref="O54:O56"/>
    <mergeCell ref="O58:O59"/>
    <mergeCell ref="O62:O64"/>
    <mergeCell ref="O65:O66"/>
    <mergeCell ref="O69:O71"/>
    <mergeCell ref="O72:O73"/>
    <mergeCell ref="O75:O77"/>
    <mergeCell ref="O78:O80"/>
    <mergeCell ref="O84:O86"/>
    <mergeCell ref="O87:O89"/>
    <mergeCell ref="O90:O92"/>
    <mergeCell ref="O94:O96"/>
    <mergeCell ref="O97:O99"/>
    <mergeCell ref="O100:O102"/>
    <mergeCell ref="O104:O106"/>
    <mergeCell ref="O107:O109"/>
    <mergeCell ref="O110:O112"/>
    <mergeCell ref="O116:O118"/>
    <mergeCell ref="O121:O123"/>
    <mergeCell ref="O125:O127"/>
    <mergeCell ref="O136:O138"/>
    <mergeCell ref="O139:O140"/>
    <mergeCell ref="O142:O145"/>
    <mergeCell ref="O148:O150"/>
    <mergeCell ref="O151:O153"/>
    <mergeCell ref="O154:O156"/>
    <mergeCell ref="O158:O160"/>
    <mergeCell ref="O161:O163"/>
    <mergeCell ref="O165:O167"/>
    <mergeCell ref="O174:O176"/>
    <mergeCell ref="O178:O180"/>
    <mergeCell ref="O181:O183"/>
    <mergeCell ref="O184:O186"/>
    <mergeCell ref="O187:O189"/>
    <mergeCell ref="O191:O193"/>
    <mergeCell ref="O194:O195"/>
    <mergeCell ref="O196:O197"/>
    <mergeCell ref="O198:O200"/>
    <mergeCell ref="O201:O203"/>
    <mergeCell ref="O204:O205"/>
    <mergeCell ref="O208:O210"/>
    <mergeCell ref="O211:O213"/>
    <mergeCell ref="O214:O216"/>
    <mergeCell ref="O217:O219"/>
    <mergeCell ref="O220:O222"/>
    <mergeCell ref="O223:O225"/>
    <mergeCell ref="O226:O228"/>
    <mergeCell ref="O230:O233"/>
    <mergeCell ref="O234:O236"/>
    <mergeCell ref="O237:O239"/>
    <mergeCell ref="O240:O241"/>
    <mergeCell ref="O242:O243"/>
    <mergeCell ref="O244:O245"/>
    <mergeCell ref="O246:O248"/>
    <mergeCell ref="O249:O251"/>
    <mergeCell ref="O252:O254"/>
    <mergeCell ref="O255:O256"/>
    <mergeCell ref="O257:O258"/>
    <mergeCell ref="O260:O263"/>
    <mergeCell ref="O264:O266"/>
    <mergeCell ref="O267:O269"/>
    <mergeCell ref="O272:O274"/>
    <mergeCell ref="O275:O276"/>
    <mergeCell ref="O277:O279"/>
    <mergeCell ref="O280:O283"/>
    <mergeCell ref="O284:O286"/>
    <mergeCell ref="O287:O289"/>
    <mergeCell ref="O290:O291"/>
    <mergeCell ref="O294:O296"/>
    <mergeCell ref="O297:O300"/>
    <mergeCell ref="O301:O303"/>
    <mergeCell ref="O304:O306"/>
    <mergeCell ref="O307:O309"/>
    <mergeCell ref="O310:O312"/>
    <mergeCell ref="O313:O315"/>
    <mergeCell ref="O317:O319"/>
    <mergeCell ref="O320:O322"/>
    <mergeCell ref="O324:O326"/>
    <mergeCell ref="O327:O329"/>
    <mergeCell ref="O331:O333"/>
    <mergeCell ref="O335:O337"/>
    <mergeCell ref="O339:O340"/>
    <mergeCell ref="O341:O342"/>
    <mergeCell ref="O344:O345"/>
    <mergeCell ref="O346:O348"/>
    <mergeCell ref="O349:O351"/>
    <mergeCell ref="O352:O353"/>
    <mergeCell ref="O354:O356"/>
    <mergeCell ref="O358:O360"/>
    <mergeCell ref="O361:O363"/>
    <mergeCell ref="O366:O368"/>
    <mergeCell ref="O369:O373"/>
    <mergeCell ref="O374:O375"/>
    <mergeCell ref="O376:O378"/>
    <mergeCell ref="O381:O383"/>
    <mergeCell ref="O384:O386"/>
    <mergeCell ref="O388:O391"/>
    <mergeCell ref="O392:O393"/>
    <mergeCell ref="O394:O395"/>
    <mergeCell ref="O396:O398"/>
    <mergeCell ref="O399:O401"/>
    <mergeCell ref="O404:O405"/>
    <mergeCell ref="O407:O410"/>
    <mergeCell ref="O411:O414"/>
    <mergeCell ref="O415:O418"/>
    <mergeCell ref="O419:O421"/>
    <mergeCell ref="O422:O424"/>
    <mergeCell ref="O425:O427"/>
    <mergeCell ref="O428:O430"/>
    <mergeCell ref="O431:O433"/>
    <mergeCell ref="O434:O436"/>
    <mergeCell ref="O437:O438"/>
    <mergeCell ref="O439:O441"/>
    <mergeCell ref="O442:O444"/>
    <mergeCell ref="O445:O448"/>
    <mergeCell ref="O451:O453"/>
    <mergeCell ref="O454:O457"/>
    <mergeCell ref="O458:O459"/>
    <mergeCell ref="O460:O463"/>
    <mergeCell ref="O464:O466"/>
    <mergeCell ref="O468:O470"/>
    <mergeCell ref="O471:O472"/>
    <mergeCell ref="O475:O477"/>
    <mergeCell ref="O478:O480"/>
    <mergeCell ref="O481:O483"/>
    <mergeCell ref="O485:O487"/>
    <mergeCell ref="O488:O489"/>
    <mergeCell ref="O490:O492"/>
    <mergeCell ref="O494:O496"/>
    <mergeCell ref="O497:O499"/>
    <mergeCell ref="O500:O501"/>
    <mergeCell ref="O503:O504"/>
    <mergeCell ref="O505:O507"/>
    <mergeCell ref="O509:O512"/>
    <mergeCell ref="O513:O514"/>
    <mergeCell ref="O515:O517"/>
    <mergeCell ref="O518:O520"/>
    <mergeCell ref="O523:O525"/>
    <mergeCell ref="O526:O528"/>
    <mergeCell ref="O529:O532"/>
    <mergeCell ref="O533:O535"/>
    <mergeCell ref="O536:O538"/>
    <mergeCell ref="O540:O542"/>
    <mergeCell ref="O543:O545"/>
    <mergeCell ref="O546:O548"/>
    <mergeCell ref="O549:O551"/>
    <mergeCell ref="O552:O554"/>
    <mergeCell ref="O555:O556"/>
    <mergeCell ref="O557:O559"/>
    <mergeCell ref="O560:O562"/>
    <mergeCell ref="O563:O566"/>
    <mergeCell ref="O567:O569"/>
    <mergeCell ref="O570:O572"/>
    <mergeCell ref="O573:O574"/>
    <mergeCell ref="O575:O577"/>
    <mergeCell ref="O578:O581"/>
    <mergeCell ref="O582:O584"/>
    <mergeCell ref="O587:O589"/>
    <mergeCell ref="O590:O591"/>
    <mergeCell ref="O592:O594"/>
    <mergeCell ref="O595:O596"/>
    <mergeCell ref="O599:O600"/>
    <mergeCell ref="O601:O602"/>
    <mergeCell ref="O603:O604"/>
    <mergeCell ref="O605:O606"/>
    <mergeCell ref="O608:O610"/>
    <mergeCell ref="O611:O613"/>
    <mergeCell ref="O614:O616"/>
    <mergeCell ref="O617:O618"/>
    <mergeCell ref="O620:O621"/>
    <mergeCell ref="O623:O626"/>
    <mergeCell ref="P5:P7"/>
    <mergeCell ref="P8:P11"/>
    <mergeCell ref="P12:P14"/>
    <mergeCell ref="P15:P17"/>
    <mergeCell ref="P18:P20"/>
    <mergeCell ref="P21:P24"/>
    <mergeCell ref="P25:P27"/>
    <mergeCell ref="P29:P31"/>
    <mergeCell ref="P32:P33"/>
    <mergeCell ref="P34:P36"/>
    <mergeCell ref="P38:P40"/>
    <mergeCell ref="P42:P44"/>
    <mergeCell ref="P45:P47"/>
    <mergeCell ref="P48:P50"/>
    <mergeCell ref="P51:P53"/>
    <mergeCell ref="P54:P56"/>
    <mergeCell ref="P58:P59"/>
    <mergeCell ref="P62:P64"/>
    <mergeCell ref="P65:P66"/>
    <mergeCell ref="P69:P71"/>
    <mergeCell ref="P72:P73"/>
    <mergeCell ref="P75:P77"/>
    <mergeCell ref="P78:P80"/>
    <mergeCell ref="P84:P86"/>
    <mergeCell ref="P87:P89"/>
    <mergeCell ref="P90:P92"/>
    <mergeCell ref="P94:P96"/>
    <mergeCell ref="P97:P99"/>
    <mergeCell ref="P100:P102"/>
    <mergeCell ref="P104:P106"/>
    <mergeCell ref="P107:P109"/>
    <mergeCell ref="P110:P112"/>
    <mergeCell ref="P116:P118"/>
    <mergeCell ref="P121:P123"/>
    <mergeCell ref="P125:P127"/>
    <mergeCell ref="P136:P138"/>
    <mergeCell ref="P139:P140"/>
    <mergeCell ref="P142:P145"/>
    <mergeCell ref="P148:P150"/>
    <mergeCell ref="P151:P153"/>
    <mergeCell ref="P154:P156"/>
    <mergeCell ref="P158:P160"/>
    <mergeCell ref="P161:P163"/>
    <mergeCell ref="P165:P167"/>
    <mergeCell ref="P174:P176"/>
    <mergeCell ref="P178:P180"/>
    <mergeCell ref="P181:P183"/>
    <mergeCell ref="P184:P186"/>
    <mergeCell ref="P187:P189"/>
    <mergeCell ref="P191:P193"/>
    <mergeCell ref="P194:P195"/>
    <mergeCell ref="P196:P197"/>
    <mergeCell ref="P198:P200"/>
    <mergeCell ref="P201:P203"/>
    <mergeCell ref="P204:P205"/>
    <mergeCell ref="P208:P210"/>
    <mergeCell ref="P211:P213"/>
    <mergeCell ref="P214:P216"/>
    <mergeCell ref="P217:P219"/>
    <mergeCell ref="P220:P222"/>
    <mergeCell ref="P223:P225"/>
    <mergeCell ref="P226:P228"/>
    <mergeCell ref="P230:P233"/>
    <mergeCell ref="P234:P236"/>
    <mergeCell ref="P237:P239"/>
    <mergeCell ref="P240:P241"/>
    <mergeCell ref="P242:P243"/>
    <mergeCell ref="P244:P245"/>
    <mergeCell ref="P246:P248"/>
    <mergeCell ref="P249:P251"/>
    <mergeCell ref="P252:P254"/>
    <mergeCell ref="P255:P256"/>
    <mergeCell ref="P257:P258"/>
    <mergeCell ref="P260:P263"/>
    <mergeCell ref="P264:P266"/>
    <mergeCell ref="P267:P269"/>
    <mergeCell ref="P272:P274"/>
    <mergeCell ref="P275:P276"/>
    <mergeCell ref="P277:P279"/>
    <mergeCell ref="P280:P283"/>
    <mergeCell ref="P284:P286"/>
    <mergeCell ref="P287:P289"/>
    <mergeCell ref="P290:P291"/>
    <mergeCell ref="P294:P296"/>
    <mergeCell ref="P297:P300"/>
    <mergeCell ref="P301:P303"/>
    <mergeCell ref="P304:P306"/>
    <mergeCell ref="P307:P309"/>
    <mergeCell ref="P310:P312"/>
    <mergeCell ref="P313:P315"/>
    <mergeCell ref="P317:P319"/>
    <mergeCell ref="P320:P322"/>
    <mergeCell ref="P324:P326"/>
    <mergeCell ref="P327:P329"/>
    <mergeCell ref="P331:P333"/>
    <mergeCell ref="P335:P337"/>
    <mergeCell ref="P339:P340"/>
    <mergeCell ref="P341:P342"/>
    <mergeCell ref="P344:P345"/>
    <mergeCell ref="P346:P348"/>
    <mergeCell ref="P349:P351"/>
    <mergeCell ref="P352:P353"/>
    <mergeCell ref="P354:P356"/>
    <mergeCell ref="P358:P360"/>
    <mergeCell ref="P361:P363"/>
    <mergeCell ref="P366:P368"/>
    <mergeCell ref="P369:P373"/>
    <mergeCell ref="P374:P375"/>
    <mergeCell ref="P376:P378"/>
    <mergeCell ref="P381:P383"/>
    <mergeCell ref="P384:P386"/>
    <mergeCell ref="P388:P391"/>
    <mergeCell ref="P392:P393"/>
    <mergeCell ref="P394:P395"/>
    <mergeCell ref="P396:P398"/>
    <mergeCell ref="P399:P401"/>
    <mergeCell ref="P404:P405"/>
    <mergeCell ref="P407:P410"/>
    <mergeCell ref="P411:P414"/>
    <mergeCell ref="P415:P418"/>
    <mergeCell ref="P419:P421"/>
    <mergeCell ref="P422:P424"/>
    <mergeCell ref="P425:P427"/>
    <mergeCell ref="P428:P430"/>
    <mergeCell ref="P431:P433"/>
    <mergeCell ref="P434:P436"/>
    <mergeCell ref="P437:P438"/>
    <mergeCell ref="P439:P441"/>
    <mergeCell ref="P442:P444"/>
    <mergeCell ref="P445:P448"/>
    <mergeCell ref="P451:P453"/>
    <mergeCell ref="P454:P457"/>
    <mergeCell ref="P458:P459"/>
    <mergeCell ref="P460:P463"/>
    <mergeCell ref="P464:P466"/>
    <mergeCell ref="P468:P470"/>
    <mergeCell ref="P471:P472"/>
    <mergeCell ref="P475:P477"/>
    <mergeCell ref="P478:P480"/>
    <mergeCell ref="P481:P483"/>
    <mergeCell ref="P485:P487"/>
    <mergeCell ref="P488:P489"/>
    <mergeCell ref="P490:P492"/>
    <mergeCell ref="P494:P496"/>
    <mergeCell ref="P497:P499"/>
    <mergeCell ref="P500:P501"/>
    <mergeCell ref="P503:P504"/>
    <mergeCell ref="P505:P507"/>
    <mergeCell ref="P509:P512"/>
    <mergeCell ref="P513:P514"/>
    <mergeCell ref="P515:P517"/>
    <mergeCell ref="P518:P520"/>
    <mergeCell ref="P523:P525"/>
    <mergeCell ref="P526:P528"/>
    <mergeCell ref="P529:P532"/>
    <mergeCell ref="P533:P535"/>
    <mergeCell ref="P536:P538"/>
    <mergeCell ref="P540:P542"/>
    <mergeCell ref="P543:P545"/>
    <mergeCell ref="P546:P548"/>
    <mergeCell ref="P549:P551"/>
    <mergeCell ref="P552:P554"/>
    <mergeCell ref="P555:P556"/>
    <mergeCell ref="P557:P559"/>
    <mergeCell ref="P560:P562"/>
    <mergeCell ref="P563:P566"/>
    <mergeCell ref="P567:P569"/>
    <mergeCell ref="P570:P572"/>
    <mergeCell ref="P573:P574"/>
    <mergeCell ref="P575:P577"/>
    <mergeCell ref="P578:P581"/>
    <mergeCell ref="P582:P584"/>
    <mergeCell ref="P587:P589"/>
    <mergeCell ref="P590:P591"/>
    <mergeCell ref="P592:P594"/>
    <mergeCell ref="P595:P596"/>
    <mergeCell ref="P599:P600"/>
    <mergeCell ref="P601:P602"/>
    <mergeCell ref="P603:P604"/>
    <mergeCell ref="P605:P606"/>
    <mergeCell ref="P608:P610"/>
    <mergeCell ref="P611:P613"/>
    <mergeCell ref="P614:P616"/>
    <mergeCell ref="P617:P618"/>
    <mergeCell ref="P620:P621"/>
    <mergeCell ref="P623:P626"/>
    <mergeCell ref="Q5:Q7"/>
    <mergeCell ref="Q8:Q11"/>
    <mergeCell ref="Q12:Q14"/>
    <mergeCell ref="Q15:Q17"/>
    <mergeCell ref="Q18:Q20"/>
    <mergeCell ref="Q21:Q24"/>
    <mergeCell ref="Q25:Q27"/>
    <mergeCell ref="Q29:Q31"/>
    <mergeCell ref="Q32:Q33"/>
    <mergeCell ref="Q34:Q36"/>
    <mergeCell ref="Q38:Q40"/>
    <mergeCell ref="Q42:Q44"/>
    <mergeCell ref="Q45:Q47"/>
    <mergeCell ref="Q48:Q50"/>
    <mergeCell ref="Q51:Q53"/>
    <mergeCell ref="Q54:Q56"/>
    <mergeCell ref="Q58:Q59"/>
    <mergeCell ref="Q62:Q64"/>
    <mergeCell ref="Q65:Q66"/>
    <mergeCell ref="Q69:Q71"/>
    <mergeCell ref="Q72:Q73"/>
    <mergeCell ref="Q75:Q77"/>
    <mergeCell ref="Q78:Q80"/>
    <mergeCell ref="Q84:Q86"/>
    <mergeCell ref="Q87:Q89"/>
    <mergeCell ref="Q90:Q92"/>
    <mergeCell ref="Q94:Q96"/>
    <mergeCell ref="Q97:Q99"/>
    <mergeCell ref="Q100:Q102"/>
    <mergeCell ref="Q104:Q106"/>
    <mergeCell ref="Q107:Q109"/>
    <mergeCell ref="Q110:Q112"/>
    <mergeCell ref="Q116:Q118"/>
    <mergeCell ref="Q121:Q123"/>
    <mergeCell ref="Q125:Q127"/>
    <mergeCell ref="Q136:Q138"/>
    <mergeCell ref="Q139:Q140"/>
    <mergeCell ref="Q142:Q145"/>
    <mergeCell ref="Q148:Q150"/>
    <mergeCell ref="Q151:Q153"/>
    <mergeCell ref="Q154:Q156"/>
    <mergeCell ref="Q158:Q160"/>
    <mergeCell ref="Q161:Q163"/>
    <mergeCell ref="Q165:Q167"/>
    <mergeCell ref="Q174:Q176"/>
    <mergeCell ref="Q178:Q180"/>
    <mergeCell ref="Q181:Q183"/>
    <mergeCell ref="Q184:Q186"/>
    <mergeCell ref="Q187:Q189"/>
    <mergeCell ref="Q191:Q193"/>
    <mergeCell ref="Q194:Q195"/>
    <mergeCell ref="Q196:Q197"/>
    <mergeCell ref="Q198:Q200"/>
    <mergeCell ref="Q201:Q203"/>
    <mergeCell ref="Q204:Q205"/>
    <mergeCell ref="Q208:Q210"/>
    <mergeCell ref="Q211:Q213"/>
    <mergeCell ref="Q214:Q216"/>
    <mergeCell ref="Q217:Q219"/>
    <mergeCell ref="Q220:Q222"/>
    <mergeCell ref="Q223:Q225"/>
    <mergeCell ref="Q226:Q228"/>
    <mergeCell ref="Q230:Q233"/>
    <mergeCell ref="Q234:Q236"/>
    <mergeCell ref="Q237:Q239"/>
    <mergeCell ref="Q240:Q241"/>
    <mergeCell ref="Q242:Q243"/>
    <mergeCell ref="Q244:Q245"/>
    <mergeCell ref="Q246:Q248"/>
    <mergeCell ref="Q249:Q251"/>
    <mergeCell ref="Q252:Q254"/>
    <mergeCell ref="Q255:Q256"/>
    <mergeCell ref="Q257:Q258"/>
    <mergeCell ref="Q260:Q263"/>
    <mergeCell ref="Q264:Q266"/>
    <mergeCell ref="Q267:Q269"/>
    <mergeCell ref="Q272:Q274"/>
    <mergeCell ref="Q275:Q276"/>
    <mergeCell ref="Q277:Q279"/>
    <mergeCell ref="Q280:Q283"/>
    <mergeCell ref="Q284:Q286"/>
    <mergeCell ref="Q287:Q289"/>
    <mergeCell ref="Q290:Q291"/>
    <mergeCell ref="Q294:Q296"/>
    <mergeCell ref="Q297:Q300"/>
    <mergeCell ref="Q301:Q303"/>
    <mergeCell ref="Q304:Q306"/>
    <mergeCell ref="Q307:Q309"/>
    <mergeCell ref="Q310:Q312"/>
    <mergeCell ref="Q313:Q315"/>
    <mergeCell ref="Q317:Q319"/>
    <mergeCell ref="Q320:Q322"/>
    <mergeCell ref="Q324:Q326"/>
    <mergeCell ref="Q327:Q329"/>
    <mergeCell ref="Q331:Q333"/>
    <mergeCell ref="Q335:Q337"/>
    <mergeCell ref="Q339:Q340"/>
    <mergeCell ref="Q341:Q342"/>
    <mergeCell ref="Q344:Q345"/>
    <mergeCell ref="Q346:Q348"/>
    <mergeCell ref="Q349:Q351"/>
    <mergeCell ref="Q352:Q353"/>
    <mergeCell ref="Q354:Q356"/>
    <mergeCell ref="Q358:Q360"/>
    <mergeCell ref="Q361:Q363"/>
    <mergeCell ref="Q366:Q368"/>
    <mergeCell ref="Q369:Q373"/>
    <mergeCell ref="Q374:Q375"/>
    <mergeCell ref="Q376:Q378"/>
    <mergeCell ref="Q381:Q383"/>
    <mergeCell ref="Q384:Q386"/>
    <mergeCell ref="Q388:Q391"/>
    <mergeCell ref="Q392:Q393"/>
    <mergeCell ref="Q394:Q395"/>
    <mergeCell ref="Q396:Q398"/>
    <mergeCell ref="Q399:Q401"/>
    <mergeCell ref="Q404:Q405"/>
    <mergeCell ref="Q407:Q410"/>
    <mergeCell ref="Q411:Q414"/>
    <mergeCell ref="Q415:Q418"/>
    <mergeCell ref="Q419:Q421"/>
    <mergeCell ref="Q422:Q424"/>
    <mergeCell ref="Q425:Q427"/>
    <mergeCell ref="Q428:Q430"/>
    <mergeCell ref="Q431:Q433"/>
    <mergeCell ref="Q434:Q436"/>
    <mergeCell ref="Q437:Q438"/>
    <mergeCell ref="Q439:Q441"/>
    <mergeCell ref="Q442:Q444"/>
    <mergeCell ref="Q445:Q448"/>
    <mergeCell ref="Q451:Q453"/>
    <mergeCell ref="Q454:Q457"/>
    <mergeCell ref="Q458:Q459"/>
    <mergeCell ref="Q460:Q463"/>
    <mergeCell ref="Q464:Q466"/>
    <mergeCell ref="Q468:Q470"/>
    <mergeCell ref="Q471:Q472"/>
    <mergeCell ref="Q475:Q477"/>
    <mergeCell ref="Q478:Q480"/>
    <mergeCell ref="Q481:Q483"/>
    <mergeCell ref="Q485:Q487"/>
    <mergeCell ref="Q488:Q489"/>
    <mergeCell ref="Q490:Q492"/>
    <mergeCell ref="Q494:Q496"/>
    <mergeCell ref="Q497:Q499"/>
    <mergeCell ref="Q500:Q501"/>
    <mergeCell ref="Q503:Q504"/>
    <mergeCell ref="Q505:Q507"/>
    <mergeCell ref="Q509:Q512"/>
    <mergeCell ref="Q513:Q514"/>
    <mergeCell ref="Q515:Q517"/>
    <mergeCell ref="Q518:Q520"/>
    <mergeCell ref="Q523:Q525"/>
    <mergeCell ref="Q526:Q528"/>
    <mergeCell ref="Q529:Q532"/>
    <mergeCell ref="Q533:Q535"/>
    <mergeCell ref="Q536:Q538"/>
    <mergeCell ref="Q540:Q542"/>
    <mergeCell ref="Q543:Q545"/>
    <mergeCell ref="Q546:Q548"/>
    <mergeCell ref="Q549:Q551"/>
    <mergeCell ref="Q552:Q554"/>
    <mergeCell ref="Q555:Q556"/>
    <mergeCell ref="Q557:Q559"/>
    <mergeCell ref="Q560:Q562"/>
    <mergeCell ref="Q563:Q566"/>
    <mergeCell ref="Q567:Q569"/>
    <mergeCell ref="Q570:Q572"/>
    <mergeCell ref="Q573:Q574"/>
    <mergeCell ref="Q575:Q577"/>
    <mergeCell ref="Q578:Q581"/>
    <mergeCell ref="Q582:Q584"/>
    <mergeCell ref="Q587:Q589"/>
    <mergeCell ref="Q590:Q591"/>
    <mergeCell ref="Q592:Q594"/>
    <mergeCell ref="Q595:Q596"/>
    <mergeCell ref="Q599:Q600"/>
    <mergeCell ref="Q601:Q602"/>
    <mergeCell ref="Q603:Q604"/>
    <mergeCell ref="Q605:Q606"/>
    <mergeCell ref="Q608:Q610"/>
    <mergeCell ref="Q611:Q613"/>
    <mergeCell ref="Q614:Q616"/>
    <mergeCell ref="Q617:Q618"/>
    <mergeCell ref="Q620:Q621"/>
    <mergeCell ref="Q623:Q626"/>
    <mergeCell ref="R5:R7"/>
    <mergeCell ref="R8:R11"/>
    <mergeCell ref="R12:R14"/>
    <mergeCell ref="R15:R17"/>
    <mergeCell ref="R18:R20"/>
    <mergeCell ref="R21:R24"/>
    <mergeCell ref="R25:R27"/>
    <mergeCell ref="R29:R31"/>
    <mergeCell ref="R32:R33"/>
    <mergeCell ref="R34:R36"/>
    <mergeCell ref="R38:R40"/>
    <mergeCell ref="R42:R44"/>
    <mergeCell ref="R45:R47"/>
    <mergeCell ref="R48:R50"/>
    <mergeCell ref="R51:R53"/>
    <mergeCell ref="R54:R56"/>
    <mergeCell ref="R58:R59"/>
    <mergeCell ref="R62:R64"/>
    <mergeCell ref="R65:R66"/>
    <mergeCell ref="R69:R71"/>
    <mergeCell ref="R72:R73"/>
    <mergeCell ref="R75:R77"/>
    <mergeCell ref="R78:R80"/>
    <mergeCell ref="R84:R86"/>
    <mergeCell ref="R87:R89"/>
    <mergeCell ref="R90:R92"/>
    <mergeCell ref="R94:R96"/>
    <mergeCell ref="R97:R99"/>
    <mergeCell ref="R100:R102"/>
    <mergeCell ref="R104:R106"/>
    <mergeCell ref="R107:R109"/>
    <mergeCell ref="R110:R112"/>
    <mergeCell ref="R116:R118"/>
    <mergeCell ref="R121:R123"/>
    <mergeCell ref="R125:R127"/>
    <mergeCell ref="R136:R138"/>
    <mergeCell ref="R139:R140"/>
    <mergeCell ref="R142:R145"/>
    <mergeCell ref="R148:R150"/>
    <mergeCell ref="R151:R153"/>
    <mergeCell ref="R154:R156"/>
    <mergeCell ref="R158:R160"/>
    <mergeCell ref="R161:R163"/>
    <mergeCell ref="R165:R167"/>
    <mergeCell ref="R174:R176"/>
    <mergeCell ref="R178:R180"/>
    <mergeCell ref="R181:R183"/>
    <mergeCell ref="R184:R186"/>
    <mergeCell ref="R187:R189"/>
    <mergeCell ref="R191:R193"/>
    <mergeCell ref="R194:R195"/>
    <mergeCell ref="R196:R197"/>
    <mergeCell ref="R198:R200"/>
    <mergeCell ref="R201:R203"/>
    <mergeCell ref="R204:R205"/>
    <mergeCell ref="R208:R210"/>
    <mergeCell ref="R211:R213"/>
    <mergeCell ref="R214:R216"/>
    <mergeCell ref="R217:R219"/>
    <mergeCell ref="R220:R222"/>
    <mergeCell ref="R223:R225"/>
    <mergeCell ref="R226:R228"/>
    <mergeCell ref="R230:R233"/>
    <mergeCell ref="R234:R236"/>
    <mergeCell ref="R237:R239"/>
    <mergeCell ref="R240:R241"/>
    <mergeCell ref="R242:R243"/>
    <mergeCell ref="R244:R245"/>
    <mergeCell ref="R246:R248"/>
    <mergeCell ref="R249:R251"/>
    <mergeCell ref="R252:R254"/>
    <mergeCell ref="R255:R256"/>
    <mergeCell ref="R257:R258"/>
    <mergeCell ref="R260:R263"/>
    <mergeCell ref="R264:R266"/>
    <mergeCell ref="R267:R269"/>
    <mergeCell ref="R272:R274"/>
    <mergeCell ref="R275:R276"/>
    <mergeCell ref="R277:R279"/>
    <mergeCell ref="R280:R283"/>
    <mergeCell ref="R284:R286"/>
    <mergeCell ref="R287:R289"/>
    <mergeCell ref="R290:R291"/>
    <mergeCell ref="R294:R296"/>
    <mergeCell ref="R297:R300"/>
    <mergeCell ref="R301:R303"/>
    <mergeCell ref="R304:R306"/>
    <mergeCell ref="R307:R309"/>
    <mergeCell ref="R310:R312"/>
    <mergeCell ref="R313:R315"/>
    <mergeCell ref="R317:R319"/>
    <mergeCell ref="R320:R322"/>
    <mergeCell ref="R324:R326"/>
    <mergeCell ref="R327:R329"/>
    <mergeCell ref="R331:R333"/>
    <mergeCell ref="R335:R337"/>
    <mergeCell ref="R339:R340"/>
    <mergeCell ref="R341:R342"/>
    <mergeCell ref="R344:R345"/>
    <mergeCell ref="R346:R348"/>
    <mergeCell ref="R349:R351"/>
    <mergeCell ref="R352:R353"/>
    <mergeCell ref="R354:R356"/>
    <mergeCell ref="R358:R360"/>
    <mergeCell ref="R361:R363"/>
    <mergeCell ref="R366:R368"/>
    <mergeCell ref="R369:R373"/>
    <mergeCell ref="R374:R375"/>
    <mergeCell ref="R376:R378"/>
    <mergeCell ref="R381:R383"/>
    <mergeCell ref="R384:R386"/>
    <mergeCell ref="R388:R391"/>
    <mergeCell ref="R392:R393"/>
    <mergeCell ref="R394:R395"/>
    <mergeCell ref="R396:R398"/>
    <mergeCell ref="R399:R401"/>
    <mergeCell ref="R404:R405"/>
    <mergeCell ref="R407:R410"/>
    <mergeCell ref="R411:R414"/>
    <mergeCell ref="R415:R418"/>
    <mergeCell ref="R419:R421"/>
    <mergeCell ref="R422:R424"/>
    <mergeCell ref="R425:R427"/>
    <mergeCell ref="R428:R430"/>
    <mergeCell ref="R431:R433"/>
    <mergeCell ref="R434:R436"/>
    <mergeCell ref="R437:R438"/>
    <mergeCell ref="R439:R441"/>
    <mergeCell ref="R442:R444"/>
    <mergeCell ref="R445:R448"/>
    <mergeCell ref="R451:R453"/>
    <mergeCell ref="R454:R457"/>
    <mergeCell ref="R458:R459"/>
    <mergeCell ref="R460:R463"/>
    <mergeCell ref="R464:R466"/>
    <mergeCell ref="R468:R470"/>
    <mergeCell ref="R471:R472"/>
    <mergeCell ref="R475:R477"/>
    <mergeCell ref="R478:R480"/>
    <mergeCell ref="R481:R483"/>
    <mergeCell ref="R485:R487"/>
    <mergeCell ref="R488:R489"/>
    <mergeCell ref="R490:R492"/>
    <mergeCell ref="R494:R496"/>
    <mergeCell ref="R497:R499"/>
    <mergeCell ref="R500:R501"/>
    <mergeCell ref="R503:R504"/>
    <mergeCell ref="R505:R507"/>
    <mergeCell ref="R509:R512"/>
    <mergeCell ref="R513:R514"/>
    <mergeCell ref="R515:R517"/>
    <mergeCell ref="R518:R520"/>
    <mergeCell ref="R523:R525"/>
    <mergeCell ref="R526:R528"/>
    <mergeCell ref="R529:R532"/>
    <mergeCell ref="R533:R535"/>
    <mergeCell ref="R536:R538"/>
    <mergeCell ref="R540:R542"/>
    <mergeCell ref="R543:R545"/>
    <mergeCell ref="R546:R548"/>
    <mergeCell ref="R549:R551"/>
    <mergeCell ref="R552:R554"/>
    <mergeCell ref="R555:R556"/>
    <mergeCell ref="R557:R559"/>
    <mergeCell ref="R560:R562"/>
    <mergeCell ref="R563:R566"/>
    <mergeCell ref="R567:R569"/>
    <mergeCell ref="R570:R572"/>
    <mergeCell ref="R573:R574"/>
    <mergeCell ref="R575:R577"/>
    <mergeCell ref="R578:R581"/>
    <mergeCell ref="R582:R584"/>
    <mergeCell ref="R587:R589"/>
    <mergeCell ref="R590:R591"/>
    <mergeCell ref="R592:R594"/>
    <mergeCell ref="R595:R596"/>
    <mergeCell ref="R599:R600"/>
    <mergeCell ref="R601:R602"/>
    <mergeCell ref="R603:R604"/>
    <mergeCell ref="R605:R606"/>
    <mergeCell ref="R608:R610"/>
    <mergeCell ref="R611:R613"/>
    <mergeCell ref="R614:R616"/>
    <mergeCell ref="R617:R618"/>
    <mergeCell ref="R620:R621"/>
    <mergeCell ref="R623:R626"/>
    <mergeCell ref="S8:S11"/>
    <mergeCell ref="S12:S14"/>
    <mergeCell ref="S15:S17"/>
    <mergeCell ref="S18:S20"/>
    <mergeCell ref="S21:S24"/>
    <mergeCell ref="S25:S27"/>
    <mergeCell ref="S29:S31"/>
    <mergeCell ref="S32:S33"/>
    <mergeCell ref="S34:S36"/>
    <mergeCell ref="S38:S40"/>
    <mergeCell ref="S42:S44"/>
    <mergeCell ref="S45:S47"/>
    <mergeCell ref="S48:S50"/>
    <mergeCell ref="S51:S53"/>
    <mergeCell ref="S54:S56"/>
    <mergeCell ref="S58:S59"/>
    <mergeCell ref="S62:S64"/>
    <mergeCell ref="S65:S66"/>
    <mergeCell ref="S69:S71"/>
    <mergeCell ref="S72:S73"/>
    <mergeCell ref="S75:S77"/>
    <mergeCell ref="S78:S80"/>
    <mergeCell ref="S84:S86"/>
    <mergeCell ref="S87:S89"/>
    <mergeCell ref="S90:S92"/>
    <mergeCell ref="S94:S96"/>
    <mergeCell ref="S97:S99"/>
    <mergeCell ref="S100:S102"/>
    <mergeCell ref="S104:S106"/>
    <mergeCell ref="S107:S109"/>
    <mergeCell ref="S110:S112"/>
    <mergeCell ref="S116:S118"/>
    <mergeCell ref="S121:S123"/>
    <mergeCell ref="S125:S127"/>
    <mergeCell ref="S136:S138"/>
    <mergeCell ref="S139:S140"/>
    <mergeCell ref="S142:S145"/>
    <mergeCell ref="S148:S150"/>
    <mergeCell ref="S151:S153"/>
    <mergeCell ref="S154:S156"/>
    <mergeCell ref="S158:S160"/>
    <mergeCell ref="S161:S163"/>
    <mergeCell ref="S165:S167"/>
    <mergeCell ref="S174:S176"/>
    <mergeCell ref="S178:S180"/>
    <mergeCell ref="S181:S183"/>
    <mergeCell ref="S184:S186"/>
    <mergeCell ref="S187:S189"/>
    <mergeCell ref="S191:S193"/>
    <mergeCell ref="S194:S195"/>
    <mergeCell ref="S196:S197"/>
    <mergeCell ref="S198:S200"/>
    <mergeCell ref="S201:S203"/>
    <mergeCell ref="S204:S205"/>
    <mergeCell ref="S208:S210"/>
    <mergeCell ref="S211:S213"/>
    <mergeCell ref="S214:S216"/>
    <mergeCell ref="S217:S219"/>
    <mergeCell ref="S220:S222"/>
    <mergeCell ref="S223:S225"/>
    <mergeCell ref="S226:S228"/>
    <mergeCell ref="S230:S233"/>
    <mergeCell ref="S234:S236"/>
    <mergeCell ref="S237:S239"/>
    <mergeCell ref="S240:S241"/>
    <mergeCell ref="S242:S243"/>
    <mergeCell ref="S244:S245"/>
    <mergeCell ref="S246:S248"/>
    <mergeCell ref="S249:S251"/>
    <mergeCell ref="S252:S254"/>
    <mergeCell ref="S255:S256"/>
    <mergeCell ref="S257:S258"/>
    <mergeCell ref="S260:S263"/>
    <mergeCell ref="S264:S266"/>
    <mergeCell ref="S267:S269"/>
    <mergeCell ref="S272:S274"/>
    <mergeCell ref="S275:S276"/>
    <mergeCell ref="S277:S279"/>
    <mergeCell ref="S280:S283"/>
    <mergeCell ref="S284:S286"/>
    <mergeCell ref="S287:S289"/>
    <mergeCell ref="S290:S291"/>
    <mergeCell ref="S294:S296"/>
    <mergeCell ref="S297:S300"/>
    <mergeCell ref="S301:S303"/>
    <mergeCell ref="S304:S306"/>
    <mergeCell ref="S307:S309"/>
    <mergeCell ref="S310:S312"/>
    <mergeCell ref="S313:S315"/>
    <mergeCell ref="S317:S319"/>
    <mergeCell ref="S320:S322"/>
    <mergeCell ref="S324:S326"/>
    <mergeCell ref="S327:S329"/>
    <mergeCell ref="S331:S333"/>
    <mergeCell ref="S335:S337"/>
    <mergeCell ref="S339:S340"/>
    <mergeCell ref="S341:S342"/>
    <mergeCell ref="S344:S345"/>
    <mergeCell ref="S346:S348"/>
    <mergeCell ref="S349:S351"/>
    <mergeCell ref="S352:S353"/>
    <mergeCell ref="S354:S356"/>
    <mergeCell ref="S358:S360"/>
    <mergeCell ref="S361:S363"/>
    <mergeCell ref="S366:S368"/>
    <mergeCell ref="S369:S373"/>
    <mergeCell ref="S374:S375"/>
    <mergeCell ref="S376:S378"/>
    <mergeCell ref="S381:S383"/>
    <mergeCell ref="S384:S386"/>
    <mergeCell ref="S388:S391"/>
    <mergeCell ref="S392:S393"/>
    <mergeCell ref="S394:S395"/>
    <mergeCell ref="S396:S398"/>
    <mergeCell ref="S399:S401"/>
    <mergeCell ref="S404:S405"/>
    <mergeCell ref="S407:S410"/>
    <mergeCell ref="S411:S414"/>
    <mergeCell ref="S415:S418"/>
    <mergeCell ref="S419:S421"/>
    <mergeCell ref="S422:S424"/>
    <mergeCell ref="S425:S427"/>
    <mergeCell ref="S428:S430"/>
    <mergeCell ref="S431:S433"/>
    <mergeCell ref="S434:S436"/>
    <mergeCell ref="S437:S438"/>
    <mergeCell ref="S439:S441"/>
    <mergeCell ref="S442:S444"/>
    <mergeCell ref="S445:S448"/>
    <mergeCell ref="S451:S453"/>
    <mergeCell ref="S454:S457"/>
    <mergeCell ref="S458:S459"/>
    <mergeCell ref="S460:S463"/>
    <mergeCell ref="S464:S466"/>
    <mergeCell ref="S468:S470"/>
    <mergeCell ref="S471:S472"/>
    <mergeCell ref="S475:S477"/>
    <mergeCell ref="S478:S480"/>
    <mergeCell ref="S481:S483"/>
    <mergeCell ref="S485:S487"/>
    <mergeCell ref="S488:S489"/>
    <mergeCell ref="S490:S492"/>
    <mergeCell ref="S494:S496"/>
    <mergeCell ref="S497:S499"/>
    <mergeCell ref="S500:S501"/>
    <mergeCell ref="S503:S504"/>
    <mergeCell ref="S505:S507"/>
    <mergeCell ref="S509:S512"/>
    <mergeCell ref="S513:S514"/>
    <mergeCell ref="S515:S517"/>
    <mergeCell ref="S518:S520"/>
    <mergeCell ref="S523:S525"/>
    <mergeCell ref="S526:S528"/>
    <mergeCell ref="S529:S532"/>
    <mergeCell ref="S533:S535"/>
    <mergeCell ref="S536:S538"/>
    <mergeCell ref="S540:S542"/>
    <mergeCell ref="S543:S545"/>
    <mergeCell ref="S546:S548"/>
    <mergeCell ref="S549:S551"/>
    <mergeCell ref="S552:S554"/>
    <mergeCell ref="S555:S556"/>
    <mergeCell ref="S557:S559"/>
    <mergeCell ref="S560:S562"/>
    <mergeCell ref="S563:S566"/>
    <mergeCell ref="S567:S569"/>
    <mergeCell ref="S570:S572"/>
    <mergeCell ref="S573:S574"/>
    <mergeCell ref="S575:S577"/>
    <mergeCell ref="S578:S581"/>
    <mergeCell ref="S582:S584"/>
    <mergeCell ref="S587:S589"/>
    <mergeCell ref="S590:S591"/>
    <mergeCell ref="S592:S594"/>
    <mergeCell ref="S595:S596"/>
    <mergeCell ref="S599:S600"/>
    <mergeCell ref="S601:S602"/>
    <mergeCell ref="S603:S604"/>
    <mergeCell ref="S605:S606"/>
    <mergeCell ref="S608:S610"/>
    <mergeCell ref="S611:S613"/>
    <mergeCell ref="S614:S616"/>
    <mergeCell ref="S617:S618"/>
    <mergeCell ref="S620:S621"/>
    <mergeCell ref="S623:S626"/>
    <mergeCell ref="T8:T11"/>
    <mergeCell ref="T12:T14"/>
    <mergeCell ref="T15:T17"/>
    <mergeCell ref="T18:T20"/>
    <mergeCell ref="T21:T24"/>
    <mergeCell ref="T25:T27"/>
    <mergeCell ref="T29:T31"/>
    <mergeCell ref="T32:T33"/>
    <mergeCell ref="T34:T36"/>
    <mergeCell ref="T38:T40"/>
    <mergeCell ref="T42:T44"/>
    <mergeCell ref="T45:T47"/>
    <mergeCell ref="T48:T50"/>
    <mergeCell ref="T51:T53"/>
    <mergeCell ref="T54:T56"/>
    <mergeCell ref="T58:T59"/>
    <mergeCell ref="T62:T64"/>
    <mergeCell ref="T65:T66"/>
    <mergeCell ref="T69:T71"/>
    <mergeCell ref="T72:T73"/>
    <mergeCell ref="T75:T77"/>
    <mergeCell ref="T78:T80"/>
    <mergeCell ref="T84:T86"/>
    <mergeCell ref="T87:T89"/>
    <mergeCell ref="T90:T92"/>
    <mergeCell ref="T94:T96"/>
    <mergeCell ref="T97:T99"/>
    <mergeCell ref="T100:T102"/>
    <mergeCell ref="T104:T106"/>
    <mergeCell ref="T107:T109"/>
    <mergeCell ref="T110:T112"/>
    <mergeCell ref="T116:T118"/>
    <mergeCell ref="T121:T123"/>
    <mergeCell ref="T125:T127"/>
    <mergeCell ref="T136:T138"/>
    <mergeCell ref="T139:T140"/>
    <mergeCell ref="T142:T145"/>
    <mergeCell ref="T148:T150"/>
    <mergeCell ref="T151:T153"/>
    <mergeCell ref="T154:T156"/>
    <mergeCell ref="T158:T160"/>
    <mergeCell ref="T161:T163"/>
    <mergeCell ref="T165:T167"/>
    <mergeCell ref="T174:T176"/>
    <mergeCell ref="T178:T180"/>
    <mergeCell ref="T181:T183"/>
    <mergeCell ref="T184:T186"/>
    <mergeCell ref="T187:T189"/>
    <mergeCell ref="T191:T193"/>
    <mergeCell ref="T194:T195"/>
    <mergeCell ref="T196:T197"/>
    <mergeCell ref="T198:T200"/>
    <mergeCell ref="T201:T203"/>
    <mergeCell ref="T204:T205"/>
    <mergeCell ref="T208:T210"/>
    <mergeCell ref="T211:T213"/>
    <mergeCell ref="T214:T216"/>
    <mergeCell ref="T217:T219"/>
    <mergeCell ref="T220:T222"/>
    <mergeCell ref="T223:T225"/>
    <mergeCell ref="T226:T228"/>
    <mergeCell ref="T230:T233"/>
    <mergeCell ref="T234:T236"/>
    <mergeCell ref="T237:T239"/>
    <mergeCell ref="T240:T241"/>
    <mergeCell ref="T242:T243"/>
    <mergeCell ref="T244:T245"/>
    <mergeCell ref="T246:T248"/>
    <mergeCell ref="T249:T251"/>
    <mergeCell ref="T252:T254"/>
    <mergeCell ref="T255:T256"/>
    <mergeCell ref="T257:T258"/>
    <mergeCell ref="T260:T263"/>
    <mergeCell ref="T264:T266"/>
    <mergeCell ref="T267:T269"/>
    <mergeCell ref="T272:T274"/>
    <mergeCell ref="T275:T276"/>
    <mergeCell ref="T277:T279"/>
    <mergeCell ref="T280:T283"/>
    <mergeCell ref="T284:T286"/>
    <mergeCell ref="T287:T289"/>
    <mergeCell ref="T290:T291"/>
    <mergeCell ref="T294:T296"/>
    <mergeCell ref="T297:T300"/>
    <mergeCell ref="T301:T303"/>
    <mergeCell ref="T304:T306"/>
    <mergeCell ref="T307:T309"/>
    <mergeCell ref="T310:T312"/>
    <mergeCell ref="T313:T315"/>
    <mergeCell ref="T317:T319"/>
    <mergeCell ref="T320:T322"/>
    <mergeCell ref="T324:T326"/>
    <mergeCell ref="T327:T329"/>
    <mergeCell ref="T331:T333"/>
    <mergeCell ref="T335:T337"/>
    <mergeCell ref="T339:T340"/>
    <mergeCell ref="T341:T342"/>
    <mergeCell ref="T344:T345"/>
    <mergeCell ref="T346:T348"/>
    <mergeCell ref="T349:T351"/>
    <mergeCell ref="T352:T353"/>
    <mergeCell ref="T354:T356"/>
    <mergeCell ref="T358:T360"/>
    <mergeCell ref="T361:T363"/>
    <mergeCell ref="T366:T368"/>
    <mergeCell ref="T369:T373"/>
    <mergeCell ref="T374:T375"/>
    <mergeCell ref="T376:T378"/>
    <mergeCell ref="T381:T383"/>
    <mergeCell ref="T384:T386"/>
    <mergeCell ref="T388:T391"/>
    <mergeCell ref="T392:T393"/>
    <mergeCell ref="T394:T395"/>
    <mergeCell ref="T396:T398"/>
    <mergeCell ref="T399:T401"/>
    <mergeCell ref="T404:T405"/>
    <mergeCell ref="T407:T410"/>
    <mergeCell ref="T411:T414"/>
    <mergeCell ref="T415:T418"/>
    <mergeCell ref="T419:T421"/>
    <mergeCell ref="T422:T424"/>
    <mergeCell ref="T425:T427"/>
    <mergeCell ref="T428:T430"/>
    <mergeCell ref="T431:T433"/>
    <mergeCell ref="T434:T436"/>
    <mergeCell ref="T437:T438"/>
    <mergeCell ref="T439:T441"/>
    <mergeCell ref="T442:T444"/>
    <mergeCell ref="T445:T448"/>
    <mergeCell ref="T451:T453"/>
    <mergeCell ref="T454:T457"/>
    <mergeCell ref="T458:T459"/>
    <mergeCell ref="T460:T463"/>
    <mergeCell ref="T464:T466"/>
    <mergeCell ref="T468:T470"/>
    <mergeCell ref="T471:T472"/>
    <mergeCell ref="T475:T477"/>
    <mergeCell ref="T478:T480"/>
    <mergeCell ref="T481:T483"/>
    <mergeCell ref="T485:T487"/>
    <mergeCell ref="T488:T489"/>
    <mergeCell ref="T490:T492"/>
    <mergeCell ref="T494:T496"/>
    <mergeCell ref="T497:T499"/>
    <mergeCell ref="T500:T501"/>
    <mergeCell ref="T503:T504"/>
    <mergeCell ref="T505:T507"/>
    <mergeCell ref="T509:T512"/>
    <mergeCell ref="T513:T514"/>
    <mergeCell ref="T515:T517"/>
    <mergeCell ref="T518:T520"/>
    <mergeCell ref="T523:T525"/>
    <mergeCell ref="T526:T528"/>
    <mergeCell ref="T529:T532"/>
    <mergeCell ref="T533:T535"/>
    <mergeCell ref="T536:T538"/>
    <mergeCell ref="T540:T542"/>
    <mergeCell ref="T543:T545"/>
    <mergeCell ref="T546:T548"/>
    <mergeCell ref="T549:T551"/>
    <mergeCell ref="T552:T554"/>
    <mergeCell ref="T555:T556"/>
    <mergeCell ref="T557:T559"/>
    <mergeCell ref="T560:T562"/>
    <mergeCell ref="T563:T566"/>
    <mergeCell ref="T567:T569"/>
    <mergeCell ref="T570:T572"/>
    <mergeCell ref="T573:T574"/>
    <mergeCell ref="T575:T577"/>
    <mergeCell ref="T578:T581"/>
    <mergeCell ref="T582:T584"/>
    <mergeCell ref="T587:T589"/>
    <mergeCell ref="T590:T591"/>
    <mergeCell ref="T592:T594"/>
    <mergeCell ref="T595:T596"/>
    <mergeCell ref="T599:T600"/>
    <mergeCell ref="T601:T602"/>
    <mergeCell ref="T603:T604"/>
    <mergeCell ref="T605:T606"/>
    <mergeCell ref="T608:T610"/>
    <mergeCell ref="T611:T613"/>
    <mergeCell ref="T614:T616"/>
    <mergeCell ref="T617:T618"/>
    <mergeCell ref="T620:T621"/>
    <mergeCell ref="T623:T626"/>
  </mergeCells>
  <pageMargins left="0.751388888888889" right="0.751388888888889" top="1" bottom="1" header="0.511805555555556" footer="0.511805555555556"/>
  <pageSetup paperSize="9" orientation="landscape"/>
  <headerFooter>
    <oddFooter>&amp;C第 &amp;P 页，共 &amp;N 页</oddFooter>
  </headerFooter>
  <rowBreaks count="27" manualBreakCount="27">
    <brk id="24" max="16383" man="1"/>
    <brk id="47" max="16383" man="1"/>
    <brk id="71" max="16383" man="1"/>
    <brk id="93" max="16383" man="1"/>
    <brk id="115" max="16383" man="1"/>
    <brk id="138" max="16383" man="1"/>
    <brk id="160" max="16383" man="1"/>
    <brk id="183" max="16383" man="1"/>
    <brk id="207" max="16383" man="1"/>
    <brk id="229" max="16383" man="1"/>
    <brk id="251" max="16383" man="1"/>
    <brk id="274" max="16383" man="1"/>
    <brk id="296" max="16383" man="1"/>
    <brk id="319" max="16383" man="1"/>
    <brk id="343" max="16383" man="1"/>
    <brk id="365" max="16383" man="1"/>
    <brk id="387" max="16383" man="1"/>
    <brk id="410" max="16383" man="1"/>
    <brk id="433" max="16383" man="1"/>
    <brk id="457" max="16383" man="1"/>
    <brk id="480" max="16383" man="1"/>
    <brk id="504" max="16383" man="1"/>
    <brk id="528" max="16383" man="1"/>
    <brk id="551" max="16383" man="1"/>
    <brk id="574" max="16383" man="1"/>
    <brk id="598" max="16383" man="1"/>
    <brk id="62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2"/>
  <sheetViews>
    <sheetView topLeftCell="A591" workbookViewId="0">
      <selection activeCell="L613" sqref="L613"/>
    </sheetView>
  </sheetViews>
  <sheetFormatPr defaultColWidth="9" defaultRowHeight="13.5" outlineLevelCol="7"/>
  <cols>
    <col min="1" max="2" width="9" style="1"/>
  </cols>
  <sheetData>
    <row r="1" spans="2:2">
      <c r="B1" s="1" t="s">
        <v>62</v>
      </c>
    </row>
    <row r="2" spans="1:1">
      <c r="A2" s="1" t="s">
        <v>3</v>
      </c>
    </row>
    <row r="3" spans="1:2">
      <c r="A3" s="2" t="s">
        <v>62</v>
      </c>
      <c r="B3" s="2"/>
    </row>
    <row r="4" spans="1:2">
      <c r="A4" s="2" t="s">
        <v>64</v>
      </c>
      <c r="B4" s="2" t="s">
        <v>64</v>
      </c>
    </row>
    <row r="5" spans="1:2">
      <c r="A5" s="2"/>
      <c r="B5" s="2"/>
    </row>
    <row r="6" spans="1:2">
      <c r="A6" s="2"/>
      <c r="B6" s="2"/>
    </row>
    <row r="7" spans="1:2">
      <c r="A7" s="2"/>
      <c r="B7" s="2"/>
    </row>
    <row r="8" spans="1:2">
      <c r="A8" s="2" t="s">
        <v>66</v>
      </c>
      <c r="B8" s="2" t="s">
        <v>66</v>
      </c>
    </row>
    <row r="9" spans="1:2">
      <c r="A9" s="2"/>
      <c r="B9" s="2"/>
    </row>
    <row r="10" spans="1:2">
      <c r="A10" s="2"/>
      <c r="B10" s="2"/>
    </row>
    <row r="11" spans="1:2">
      <c r="A11" s="2" t="s">
        <v>67</v>
      </c>
      <c r="B11" s="2" t="s">
        <v>67</v>
      </c>
    </row>
    <row r="12" spans="1:2">
      <c r="A12" s="2"/>
      <c r="B12" s="2"/>
    </row>
    <row r="13" spans="1:2">
      <c r="A13" s="2"/>
      <c r="B13" s="2"/>
    </row>
    <row r="14" spans="1:2">
      <c r="A14" s="2" t="s">
        <v>68</v>
      </c>
      <c r="B14" s="2" t="s">
        <v>68</v>
      </c>
    </row>
    <row r="15" spans="1:2">
      <c r="A15" s="2"/>
      <c r="B15" s="2"/>
    </row>
    <row r="16" spans="1:2">
      <c r="A16" s="2"/>
      <c r="B16" s="2"/>
    </row>
    <row r="17" spans="1:2">
      <c r="A17" s="2" t="s">
        <v>69</v>
      </c>
      <c r="B17" s="2" t="s">
        <v>69</v>
      </c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 t="s">
        <v>70</v>
      </c>
      <c r="B21" s="2" t="s">
        <v>70</v>
      </c>
    </row>
    <row r="22" spans="1:2">
      <c r="A22" s="2"/>
      <c r="B22" s="2"/>
    </row>
    <row r="23" spans="1:2">
      <c r="A23" s="2"/>
      <c r="B23" s="2"/>
    </row>
    <row r="24" spans="1:2">
      <c r="A24" s="2" t="s">
        <v>72</v>
      </c>
      <c r="B24" s="2" t="s">
        <v>72</v>
      </c>
    </row>
    <row r="25" spans="1:2">
      <c r="A25" s="2" t="s">
        <v>73</v>
      </c>
      <c r="B25" s="2" t="s">
        <v>73</v>
      </c>
    </row>
    <row r="26" spans="1:2">
      <c r="A26" s="2"/>
      <c r="B26" s="2"/>
    </row>
    <row r="27" spans="1:2">
      <c r="A27" s="2"/>
      <c r="B27" s="2"/>
    </row>
    <row r="28" spans="1:2">
      <c r="A28" s="2" t="s">
        <v>74</v>
      </c>
      <c r="B28" s="2" t="s">
        <v>74</v>
      </c>
    </row>
    <row r="29" spans="1:2">
      <c r="A29" s="2"/>
      <c r="B29" s="2"/>
    </row>
    <row r="30" spans="1:2">
      <c r="A30" s="2" t="s">
        <v>76</v>
      </c>
      <c r="B30" s="2" t="s">
        <v>76</v>
      </c>
    </row>
    <row r="31" spans="1:2">
      <c r="A31" s="2"/>
      <c r="B31" s="2"/>
    </row>
    <row r="32" spans="1:2">
      <c r="A32" s="2"/>
      <c r="B32" s="2"/>
    </row>
    <row r="33" spans="1:2">
      <c r="A33" s="2" t="s">
        <v>77</v>
      </c>
      <c r="B33" s="2" t="s">
        <v>77</v>
      </c>
    </row>
    <row r="34" spans="1:2">
      <c r="A34" s="2" t="s">
        <v>79</v>
      </c>
      <c r="B34" s="2" t="s">
        <v>79</v>
      </c>
    </row>
    <row r="35" spans="1:2">
      <c r="A35" s="2"/>
      <c r="B35" s="2"/>
    </row>
    <row r="36" spans="1:2">
      <c r="A36" s="2"/>
      <c r="B36" s="2"/>
    </row>
    <row r="37" spans="1:2">
      <c r="A37" s="2" t="s">
        <v>80</v>
      </c>
      <c r="B37" s="2" t="s">
        <v>80</v>
      </c>
    </row>
    <row r="38" spans="1:2">
      <c r="A38" s="2" t="s">
        <v>82</v>
      </c>
      <c r="B38" s="2" t="s">
        <v>82</v>
      </c>
    </row>
    <row r="39" spans="1:2">
      <c r="A39" s="2"/>
      <c r="B39" s="2"/>
    </row>
    <row r="40" spans="1:2">
      <c r="A40" s="2"/>
      <c r="B40" s="2"/>
    </row>
    <row r="41" spans="1:2">
      <c r="A41" s="2" t="s">
        <v>83</v>
      </c>
      <c r="B41" s="2" t="s">
        <v>83</v>
      </c>
    </row>
    <row r="42" spans="1:2">
      <c r="A42" s="2"/>
      <c r="B42" s="2"/>
    </row>
    <row r="43" spans="1:2">
      <c r="A43" s="2"/>
      <c r="B43" s="2"/>
    </row>
    <row r="44" spans="1:2">
      <c r="A44" s="2" t="s">
        <v>84</v>
      </c>
      <c r="B44" s="2" t="s">
        <v>84</v>
      </c>
    </row>
    <row r="45" spans="1:2">
      <c r="A45" s="2"/>
      <c r="B45" s="2"/>
    </row>
    <row r="46" spans="1:2">
      <c r="A46" s="2"/>
      <c r="B46" s="2"/>
    </row>
    <row r="47" spans="1:2">
      <c r="A47" s="2" t="s">
        <v>85</v>
      </c>
      <c r="B47" s="2" t="s">
        <v>85</v>
      </c>
    </row>
    <row r="48" spans="1:2">
      <c r="A48" s="2"/>
      <c r="B48" s="2"/>
    </row>
    <row r="49" spans="1:2">
      <c r="A49" s="2"/>
      <c r="B49" s="2"/>
    </row>
    <row r="50" spans="1:2">
      <c r="A50" s="2" t="s">
        <v>86</v>
      </c>
      <c r="B50" s="2" t="s">
        <v>86</v>
      </c>
    </row>
    <row r="51" spans="1:2">
      <c r="A51" s="2"/>
      <c r="B51" s="2"/>
    </row>
    <row r="52" spans="1:2">
      <c r="A52" s="2"/>
      <c r="B52" s="2"/>
    </row>
    <row r="53" spans="1:2">
      <c r="A53" s="2" t="s">
        <v>88</v>
      </c>
      <c r="B53" s="2" t="s">
        <v>88</v>
      </c>
    </row>
    <row r="54" spans="1:2">
      <c r="A54" s="2" t="s">
        <v>89</v>
      </c>
      <c r="B54" s="2" t="s">
        <v>89</v>
      </c>
    </row>
    <row r="55" spans="1:2">
      <c r="A55" s="2"/>
      <c r="B55" s="2"/>
    </row>
    <row r="56" spans="1:2">
      <c r="A56" s="2" t="s">
        <v>451</v>
      </c>
      <c r="B56" s="2" t="s">
        <v>451</v>
      </c>
    </row>
    <row r="57" spans="1:2">
      <c r="A57" s="2" t="s">
        <v>90</v>
      </c>
      <c r="B57" s="2" t="s">
        <v>90</v>
      </c>
    </row>
    <row r="58" spans="1:2">
      <c r="A58" s="2" t="s">
        <v>91</v>
      </c>
      <c r="B58" s="2" t="s">
        <v>91</v>
      </c>
    </row>
    <row r="59" spans="1:2">
      <c r="A59" s="2"/>
      <c r="B59" s="2"/>
    </row>
    <row r="60" spans="1:2">
      <c r="A60" s="2"/>
      <c r="B60" s="2"/>
    </row>
    <row r="61" spans="1:2">
      <c r="A61" s="2" t="s">
        <v>93</v>
      </c>
      <c r="B61" s="2" t="s">
        <v>93</v>
      </c>
    </row>
    <row r="62" spans="1:2">
      <c r="A62" s="2"/>
      <c r="B62" s="2" t="s">
        <v>94</v>
      </c>
    </row>
    <row r="63" spans="1:2">
      <c r="A63" s="2" t="s">
        <v>94</v>
      </c>
      <c r="B63" s="2" t="s">
        <v>95</v>
      </c>
    </row>
    <row r="64" spans="1:2">
      <c r="A64" s="2" t="s">
        <v>95</v>
      </c>
      <c r="B64" s="2" t="s">
        <v>97</v>
      </c>
    </row>
    <row r="65" spans="1:2">
      <c r="A65" s="2" t="s">
        <v>97</v>
      </c>
      <c r="B65" s="2"/>
    </row>
    <row r="67" spans="2:2">
      <c r="B67" s="1" t="s">
        <v>98</v>
      </c>
    </row>
    <row r="68" spans="1:1">
      <c r="A68" s="1" t="s">
        <v>98</v>
      </c>
    </row>
    <row r="69" spans="2:2">
      <c r="B69" s="1" t="s">
        <v>99</v>
      </c>
    </row>
    <row r="70" spans="1:2">
      <c r="A70" s="1" t="s">
        <v>99</v>
      </c>
      <c r="B70" s="1" t="s">
        <v>101</v>
      </c>
    </row>
    <row r="71" spans="1:1">
      <c r="A71" s="1" t="s">
        <v>101</v>
      </c>
    </row>
    <row r="73" spans="2:2">
      <c r="B73" s="1" t="s">
        <v>103</v>
      </c>
    </row>
    <row r="74" spans="1:1">
      <c r="A74" s="1" t="s">
        <v>103</v>
      </c>
    </row>
    <row r="76" spans="2:2">
      <c r="B76" s="1" t="s">
        <v>104</v>
      </c>
    </row>
    <row r="77" spans="1:2">
      <c r="A77" s="1" t="s">
        <v>104</v>
      </c>
      <c r="B77" s="1" t="s">
        <v>107</v>
      </c>
    </row>
    <row r="78" spans="1:2">
      <c r="A78" s="1" t="s">
        <v>107</v>
      </c>
      <c r="B78" s="1" t="s">
        <v>108</v>
      </c>
    </row>
    <row r="79" spans="1:2">
      <c r="A79" s="1" t="s">
        <v>108</v>
      </c>
      <c r="B79" s="1" t="s">
        <v>110</v>
      </c>
    </row>
    <row r="80" spans="1:1">
      <c r="A80" s="1" t="s">
        <v>110</v>
      </c>
    </row>
    <row r="82" spans="2:2">
      <c r="B82" s="1" t="s">
        <v>112</v>
      </c>
    </row>
    <row r="83" spans="1:1">
      <c r="A83" s="1" t="s">
        <v>112</v>
      </c>
    </row>
    <row r="85" spans="2:2">
      <c r="B85" s="1" t="s">
        <v>113</v>
      </c>
    </row>
    <row r="86" spans="1:1">
      <c r="A86" s="1" t="s">
        <v>113</v>
      </c>
    </row>
    <row r="88" spans="2:2">
      <c r="B88" s="1" t="s">
        <v>115</v>
      </c>
    </row>
    <row r="89" spans="1:2">
      <c r="A89" s="1" t="s">
        <v>115</v>
      </c>
      <c r="B89" s="1" t="s">
        <v>117</v>
      </c>
    </row>
    <row r="90" spans="1:1">
      <c r="A90" s="1" t="s">
        <v>117</v>
      </c>
    </row>
    <row r="92" spans="2:2">
      <c r="B92" s="1" t="s">
        <v>118</v>
      </c>
    </row>
    <row r="93" spans="1:1">
      <c r="A93" s="1" t="s">
        <v>118</v>
      </c>
    </row>
    <row r="95" spans="2:2">
      <c r="B95" s="1" t="s">
        <v>120</v>
      </c>
    </row>
    <row r="96" spans="1:1">
      <c r="A96" s="1" t="s">
        <v>120</v>
      </c>
    </row>
    <row r="98" spans="2:2">
      <c r="B98" s="1" t="s">
        <v>122</v>
      </c>
    </row>
    <row r="99" spans="1:2">
      <c r="A99" s="1" t="s">
        <v>122</v>
      </c>
      <c r="B99" s="1" t="s">
        <v>123</v>
      </c>
    </row>
    <row r="100" spans="1:1">
      <c r="A100" s="1" t="s">
        <v>123</v>
      </c>
    </row>
    <row r="102" spans="2:2">
      <c r="B102" s="1" t="s">
        <v>124</v>
      </c>
    </row>
    <row r="103" spans="1:1">
      <c r="A103" s="1" t="s">
        <v>124</v>
      </c>
    </row>
    <row r="105" spans="2:2">
      <c r="B105" s="1" t="s">
        <v>125</v>
      </c>
    </row>
    <row r="106" spans="1:1">
      <c r="A106" s="1" t="s">
        <v>125</v>
      </c>
    </row>
    <row r="107" spans="8:8">
      <c r="H107" s="3" t="s">
        <v>1014</v>
      </c>
    </row>
    <row r="108" spans="2:2">
      <c r="B108" s="1" t="s">
        <v>127</v>
      </c>
    </row>
    <row r="109" spans="1:2">
      <c r="A109" s="1" t="s">
        <v>1014</v>
      </c>
      <c r="B109" s="1" t="s">
        <v>129</v>
      </c>
    </row>
    <row r="110" spans="2:2">
      <c r="B110" s="1" t="s">
        <v>131</v>
      </c>
    </row>
    <row r="111" spans="1:2">
      <c r="A111" s="1" t="s">
        <v>127</v>
      </c>
      <c r="B111" s="1" t="s">
        <v>132</v>
      </c>
    </row>
    <row r="112" spans="1:1">
      <c r="A112" s="1" t="s">
        <v>129</v>
      </c>
    </row>
    <row r="113" spans="1:1">
      <c r="A113" s="1" t="s">
        <v>131</v>
      </c>
    </row>
    <row r="114" spans="1:2">
      <c r="A114" s="1" t="s">
        <v>132</v>
      </c>
      <c r="B114" s="1" t="s">
        <v>133</v>
      </c>
    </row>
    <row r="115" spans="2:2">
      <c r="B115" s="1" t="s">
        <v>135</v>
      </c>
    </row>
    <row r="116" spans="2:2">
      <c r="B116" s="1" t="s">
        <v>137</v>
      </c>
    </row>
    <row r="117" spans="1:1">
      <c r="A117" s="1" t="s">
        <v>133</v>
      </c>
    </row>
    <row r="118" spans="1:1">
      <c r="A118" s="1" t="s">
        <v>135</v>
      </c>
    </row>
    <row r="119" spans="1:2">
      <c r="A119" s="1" t="s">
        <v>137</v>
      </c>
      <c r="B119" s="1" t="s">
        <v>138</v>
      </c>
    </row>
    <row r="120" spans="2:2">
      <c r="B120" s="1" t="s">
        <v>139</v>
      </c>
    </row>
    <row r="122" spans="1:1">
      <c r="A122" s="1" t="s">
        <v>138</v>
      </c>
    </row>
    <row r="123" spans="1:2">
      <c r="A123" s="1" t="s">
        <v>139</v>
      </c>
      <c r="B123" s="1" t="s">
        <v>140</v>
      </c>
    </row>
    <row r="124" spans="2:2">
      <c r="B124" s="1" t="s">
        <v>141</v>
      </c>
    </row>
    <row r="125" spans="2:2">
      <c r="B125" s="1" t="s">
        <v>142</v>
      </c>
    </row>
    <row r="126" spans="1:2">
      <c r="A126" s="1" t="s">
        <v>140</v>
      </c>
      <c r="B126" s="1" t="s">
        <v>143</v>
      </c>
    </row>
    <row r="127" spans="1:2">
      <c r="A127" s="1" t="s">
        <v>141</v>
      </c>
      <c r="B127" s="1" t="s">
        <v>373</v>
      </c>
    </row>
    <row r="128" spans="1:2">
      <c r="A128" s="1" t="s">
        <v>142</v>
      </c>
      <c r="B128" s="1" t="s">
        <v>144</v>
      </c>
    </row>
    <row r="129" spans="1:2">
      <c r="A129" s="1" t="s">
        <v>143</v>
      </c>
      <c r="B129" s="1" t="s">
        <v>146</v>
      </c>
    </row>
    <row r="130" spans="1:2">
      <c r="A130" s="1" t="s">
        <v>373</v>
      </c>
      <c r="B130" s="1" t="s">
        <v>147</v>
      </c>
    </row>
    <row r="131" spans="1:2">
      <c r="A131" s="1" t="s">
        <v>144</v>
      </c>
      <c r="B131" s="1" t="s">
        <v>148</v>
      </c>
    </row>
    <row r="132" spans="1:1">
      <c r="A132" s="1" t="s">
        <v>146</v>
      </c>
    </row>
    <row r="133" spans="1:1">
      <c r="A133" s="1" t="s">
        <v>147</v>
      </c>
    </row>
    <row r="134" spans="1:2">
      <c r="A134" s="1" t="s">
        <v>148</v>
      </c>
      <c r="B134" s="1" t="s">
        <v>151</v>
      </c>
    </row>
    <row r="136" spans="2:2">
      <c r="B136" s="1" t="s">
        <v>152</v>
      </c>
    </row>
    <row r="137" spans="1:2">
      <c r="A137" s="1" t="s">
        <v>151</v>
      </c>
      <c r="B137" s="1" t="s">
        <v>153</v>
      </c>
    </row>
    <row r="139" spans="1:1">
      <c r="A139" s="1" t="s">
        <v>152</v>
      </c>
    </row>
    <row r="140" spans="1:1">
      <c r="A140" s="1" t="s">
        <v>153</v>
      </c>
    </row>
    <row r="141" spans="2:2">
      <c r="B141" s="1" t="s">
        <v>155</v>
      </c>
    </row>
    <row r="142" spans="2:2">
      <c r="B142" s="1" t="s">
        <v>156</v>
      </c>
    </row>
    <row r="143" spans="2:2">
      <c r="B143" s="1" t="s">
        <v>157</v>
      </c>
    </row>
    <row r="144" spans="1:1">
      <c r="A144" s="1" t="s">
        <v>155</v>
      </c>
    </row>
    <row r="145" spans="1:1">
      <c r="A145" s="1" t="s">
        <v>156</v>
      </c>
    </row>
    <row r="146" spans="1:2">
      <c r="A146" s="1" t="s">
        <v>157</v>
      </c>
      <c r="B146" s="1" t="s">
        <v>158</v>
      </c>
    </row>
    <row r="149" spans="1:2">
      <c r="A149" s="1" t="s">
        <v>158</v>
      </c>
      <c r="B149" s="1" t="s">
        <v>159</v>
      </c>
    </row>
    <row r="152" spans="1:2">
      <c r="A152" s="1" t="s">
        <v>159</v>
      </c>
      <c r="B152" s="1" t="s">
        <v>160</v>
      </c>
    </row>
    <row r="153" spans="2:2">
      <c r="B153" s="1" t="s">
        <v>161</v>
      </c>
    </row>
    <row r="155" spans="1:1">
      <c r="A155" s="1" t="s">
        <v>160</v>
      </c>
    </row>
    <row r="156" spans="1:2">
      <c r="A156" s="1" t="s">
        <v>161</v>
      </c>
      <c r="B156" s="1" t="s">
        <v>162</v>
      </c>
    </row>
    <row r="159" spans="1:2">
      <c r="A159" s="1" t="s">
        <v>162</v>
      </c>
      <c r="B159" s="1" t="s">
        <v>163</v>
      </c>
    </row>
    <row r="160" spans="2:2">
      <c r="B160" s="1" t="s">
        <v>164</v>
      </c>
    </row>
    <row r="162" spans="1:1">
      <c r="A162" s="1" t="s">
        <v>163</v>
      </c>
    </row>
    <row r="163" spans="1:2">
      <c r="A163" s="1" t="s">
        <v>164</v>
      </c>
      <c r="B163" s="1" t="s">
        <v>165</v>
      </c>
    </row>
    <row r="164" spans="2:2">
      <c r="B164" s="1" t="s">
        <v>166</v>
      </c>
    </row>
    <row r="165" spans="2:2">
      <c r="B165" s="1" t="s">
        <v>167</v>
      </c>
    </row>
    <row r="166" spans="1:2">
      <c r="A166" s="1" t="s">
        <v>165</v>
      </c>
      <c r="B166" s="1" t="s">
        <v>168</v>
      </c>
    </row>
    <row r="167" spans="1:1">
      <c r="A167" s="1" t="s">
        <v>166</v>
      </c>
    </row>
    <row r="168" spans="1:1">
      <c r="A168" s="1" t="s">
        <v>167</v>
      </c>
    </row>
    <row r="169" spans="1:2">
      <c r="A169" s="1" t="s">
        <v>168</v>
      </c>
      <c r="B169" s="1" t="s">
        <v>170</v>
      </c>
    </row>
    <row r="170" spans="1:1">
      <c r="A170" s="1" t="s">
        <v>170</v>
      </c>
    </row>
    <row r="171" spans="1:1">
      <c r="A171" s="1" t="s">
        <v>171</v>
      </c>
    </row>
    <row r="172" spans="1:2">
      <c r="A172" s="1" t="s">
        <v>172</v>
      </c>
      <c r="B172" s="1" t="s">
        <v>171</v>
      </c>
    </row>
    <row r="173" spans="2:2">
      <c r="B173" s="1" t="s">
        <v>172</v>
      </c>
    </row>
    <row r="175" spans="1:1">
      <c r="A175" s="1" t="s">
        <v>173</v>
      </c>
    </row>
    <row r="176" spans="1:2">
      <c r="A176" s="1" t="s">
        <v>174</v>
      </c>
      <c r="B176" s="1" t="s">
        <v>173</v>
      </c>
    </row>
    <row r="177" spans="2:2">
      <c r="B177" s="1" t="s">
        <v>174</v>
      </c>
    </row>
    <row r="179" spans="1:1">
      <c r="A179" s="1" t="s">
        <v>175</v>
      </c>
    </row>
    <row r="180" spans="2:2">
      <c r="B180" s="1" t="s">
        <v>175</v>
      </c>
    </row>
    <row r="182" spans="1:1">
      <c r="A182" s="1" t="s">
        <v>177</v>
      </c>
    </row>
    <row r="183" spans="2:2">
      <c r="B183" s="1" t="s">
        <v>177</v>
      </c>
    </row>
    <row r="185" spans="1:1">
      <c r="A185" s="1" t="s">
        <v>153</v>
      </c>
    </row>
    <row r="186" spans="2:2">
      <c r="B186" s="1" t="s">
        <v>153</v>
      </c>
    </row>
    <row r="188" spans="1:1">
      <c r="A188" s="1" t="s">
        <v>178</v>
      </c>
    </row>
    <row r="189" spans="1:2">
      <c r="A189" s="1" t="s">
        <v>179</v>
      </c>
      <c r="B189" s="1" t="s">
        <v>178</v>
      </c>
    </row>
    <row r="190" spans="2:2">
      <c r="B190" s="1" t="s">
        <v>179</v>
      </c>
    </row>
    <row r="192" spans="1:1">
      <c r="A192" s="1" t="s">
        <v>180</v>
      </c>
    </row>
    <row r="193" spans="2:2">
      <c r="B193" s="1" t="s">
        <v>180</v>
      </c>
    </row>
    <row r="194" spans="1:1">
      <c r="A194" s="1" t="s">
        <v>181</v>
      </c>
    </row>
    <row r="195" spans="2:2">
      <c r="B195" s="1" t="s">
        <v>181</v>
      </c>
    </row>
    <row r="196" spans="1:1">
      <c r="A196" s="1" t="s">
        <v>182</v>
      </c>
    </row>
    <row r="197" spans="2:2">
      <c r="B197" s="1" t="s">
        <v>182</v>
      </c>
    </row>
    <row r="199" spans="1:1">
      <c r="A199" s="1" t="s">
        <v>183</v>
      </c>
    </row>
    <row r="200" spans="2:2">
      <c r="B200" s="1" t="s">
        <v>183</v>
      </c>
    </row>
    <row r="202" spans="1:1">
      <c r="A202" s="1" t="s">
        <v>184</v>
      </c>
    </row>
    <row r="203" spans="2:2">
      <c r="B203" s="1" t="s">
        <v>184</v>
      </c>
    </row>
    <row r="204" spans="1:1">
      <c r="A204" s="1" t="s">
        <v>185</v>
      </c>
    </row>
    <row r="205" spans="1:2">
      <c r="A205" s="1" t="s">
        <v>186</v>
      </c>
      <c r="B205" s="1" t="s">
        <v>185</v>
      </c>
    </row>
    <row r="206" spans="1:2">
      <c r="A206" s="1" t="s">
        <v>187</v>
      </c>
      <c r="B206" s="1" t="s">
        <v>186</v>
      </c>
    </row>
    <row r="207" spans="2:2">
      <c r="B207" s="1" t="s">
        <v>187</v>
      </c>
    </row>
    <row r="209" spans="1:1">
      <c r="A209" s="1" t="s">
        <v>188</v>
      </c>
    </row>
    <row r="210" spans="2:2">
      <c r="B210" s="1" t="s">
        <v>188</v>
      </c>
    </row>
    <row r="212" spans="1:1">
      <c r="A212" s="1" t="s">
        <v>189</v>
      </c>
    </row>
    <row r="213" spans="2:2">
      <c r="B213" s="1" t="s">
        <v>189</v>
      </c>
    </row>
    <row r="215" spans="1:1">
      <c r="A215" s="1" t="s">
        <v>190</v>
      </c>
    </row>
    <row r="216" spans="2:2">
      <c r="B216" s="1" t="s">
        <v>190</v>
      </c>
    </row>
    <row r="218" spans="1:1">
      <c r="A218" s="1" t="s">
        <v>191</v>
      </c>
    </row>
    <row r="219" spans="2:2">
      <c r="B219" s="1" t="s">
        <v>191</v>
      </c>
    </row>
    <row r="221" spans="1:1">
      <c r="A221" s="1" t="s">
        <v>192</v>
      </c>
    </row>
    <row r="222" spans="2:2">
      <c r="B222" s="1" t="s">
        <v>192</v>
      </c>
    </row>
    <row r="224" spans="1:1">
      <c r="A224" s="1" t="s">
        <v>193</v>
      </c>
    </row>
    <row r="225" spans="2:2">
      <c r="B225" s="1" t="s">
        <v>193</v>
      </c>
    </row>
    <row r="227" spans="1:1">
      <c r="A227" s="1" t="s">
        <v>194</v>
      </c>
    </row>
    <row r="228" spans="1:2">
      <c r="A228" s="1" t="s">
        <v>623</v>
      </c>
      <c r="B228" s="1" t="s">
        <v>194</v>
      </c>
    </row>
    <row r="229" spans="2:2">
      <c r="B229" s="1" t="s">
        <v>623</v>
      </c>
    </row>
    <row r="232" spans="1:1">
      <c r="A232" s="1" t="s">
        <v>196</v>
      </c>
    </row>
    <row r="233" spans="2:2">
      <c r="B233" s="1" t="s">
        <v>196</v>
      </c>
    </row>
    <row r="235" spans="1:1">
      <c r="A235" s="1" t="s">
        <v>197</v>
      </c>
    </row>
    <row r="236" spans="2:2">
      <c r="B236" s="1" t="s">
        <v>197</v>
      </c>
    </row>
    <row r="238" spans="1:1">
      <c r="A238" s="1" t="s">
        <v>198</v>
      </c>
    </row>
    <row r="239" spans="2:2">
      <c r="B239" s="1" t="s">
        <v>198</v>
      </c>
    </row>
    <row r="240" spans="1:1">
      <c r="A240" s="1" t="s">
        <v>199</v>
      </c>
    </row>
    <row r="241" spans="2:2">
      <c r="B241" s="1" t="s">
        <v>199</v>
      </c>
    </row>
    <row r="242" spans="1:1">
      <c r="A242" s="1" t="s">
        <v>201</v>
      </c>
    </row>
    <row r="243" spans="2:2">
      <c r="B243" s="1" t="s">
        <v>201</v>
      </c>
    </row>
    <row r="244" spans="1:1">
      <c r="A244" s="1" t="s">
        <v>202</v>
      </c>
    </row>
    <row r="245" spans="2:2">
      <c r="B245" s="1" t="s">
        <v>202</v>
      </c>
    </row>
    <row r="247" spans="1:1">
      <c r="A247" s="1" t="s">
        <v>203</v>
      </c>
    </row>
    <row r="248" spans="2:2">
      <c r="B248" s="1" t="s">
        <v>203</v>
      </c>
    </row>
    <row r="250" spans="1:1">
      <c r="A250" s="1" t="s">
        <v>204</v>
      </c>
    </row>
    <row r="251" spans="2:2">
      <c r="B251" s="1" t="s">
        <v>204</v>
      </c>
    </row>
    <row r="253" spans="1:1">
      <c r="A253" s="1" t="s">
        <v>205</v>
      </c>
    </row>
    <row r="254" spans="2:2">
      <c r="B254" s="1" t="s">
        <v>205</v>
      </c>
    </row>
    <row r="255" spans="1:1">
      <c r="A255" s="1" t="s">
        <v>206</v>
      </c>
    </row>
    <row r="256" spans="2:2">
      <c r="B256" s="1" t="s">
        <v>206</v>
      </c>
    </row>
    <row r="257" spans="1:1">
      <c r="A257" s="1" t="s">
        <v>207</v>
      </c>
    </row>
    <row r="258" spans="1:2">
      <c r="A258" s="1" t="s">
        <v>208</v>
      </c>
      <c r="B258" s="1" t="s">
        <v>207</v>
      </c>
    </row>
    <row r="259" spans="2:2">
      <c r="B259" s="1" t="s">
        <v>208</v>
      </c>
    </row>
    <row r="262" spans="1:1">
      <c r="A262" s="1" t="s">
        <v>209</v>
      </c>
    </row>
    <row r="263" spans="2:2">
      <c r="B263" s="1" t="s">
        <v>209</v>
      </c>
    </row>
    <row r="265" spans="1:1">
      <c r="A265" s="1" t="s">
        <v>210</v>
      </c>
    </row>
    <row r="266" spans="2:2">
      <c r="B266" s="1" t="s">
        <v>210</v>
      </c>
    </row>
    <row r="268" spans="1:1">
      <c r="A268" s="1" t="s">
        <v>211</v>
      </c>
    </row>
    <row r="269" spans="1:2">
      <c r="A269" s="1" t="s">
        <v>212</v>
      </c>
      <c r="B269" s="1" t="s">
        <v>211</v>
      </c>
    </row>
    <row r="270" spans="1:2">
      <c r="A270" s="1" t="s">
        <v>213</v>
      </c>
      <c r="B270" s="1" t="s">
        <v>212</v>
      </c>
    </row>
    <row r="271" spans="2:2">
      <c r="B271" s="1" t="s">
        <v>213</v>
      </c>
    </row>
    <row r="273" spans="1:1">
      <c r="A273" s="1" t="s">
        <v>214</v>
      </c>
    </row>
    <row r="274" spans="2:2">
      <c r="B274" s="1" t="s">
        <v>214</v>
      </c>
    </row>
    <row r="275" spans="1:1">
      <c r="A275" s="1" t="s">
        <v>215</v>
      </c>
    </row>
    <row r="276" spans="2:2">
      <c r="B276" s="1" t="s">
        <v>215</v>
      </c>
    </row>
    <row r="278" spans="1:1">
      <c r="A278" s="1" t="s">
        <v>216</v>
      </c>
    </row>
    <row r="279" spans="2:2">
      <c r="B279" s="1" t="s">
        <v>216</v>
      </c>
    </row>
    <row r="282" spans="1:1">
      <c r="A282" s="1" t="s">
        <v>218</v>
      </c>
    </row>
    <row r="283" spans="2:2">
      <c r="B283" s="1" t="s">
        <v>218</v>
      </c>
    </row>
    <row r="285" spans="1:1">
      <c r="A285" s="1" t="s">
        <v>219</v>
      </c>
    </row>
    <row r="286" spans="2:2">
      <c r="B286" s="1" t="s">
        <v>219</v>
      </c>
    </row>
    <row r="288" spans="1:1">
      <c r="A288" s="1" t="s">
        <v>220</v>
      </c>
    </row>
    <row r="289" spans="2:2">
      <c r="B289" s="1" t="s">
        <v>220</v>
      </c>
    </row>
    <row r="290" spans="1:1">
      <c r="A290" s="1" t="s">
        <v>221</v>
      </c>
    </row>
    <row r="291" spans="1:2">
      <c r="A291" s="1" t="s">
        <v>222</v>
      </c>
      <c r="B291" s="1" t="s">
        <v>221</v>
      </c>
    </row>
    <row r="292" spans="1:2">
      <c r="A292" s="1" t="s">
        <v>223</v>
      </c>
      <c r="B292" s="1" t="s">
        <v>222</v>
      </c>
    </row>
    <row r="293" spans="2:2">
      <c r="B293" s="1" t="s">
        <v>223</v>
      </c>
    </row>
    <row r="295" spans="1:1">
      <c r="A295" s="1" t="s">
        <v>224</v>
      </c>
    </row>
    <row r="296" spans="2:2">
      <c r="B296" s="1" t="s">
        <v>224</v>
      </c>
    </row>
    <row r="299" spans="1:1">
      <c r="A299" s="1" t="s">
        <v>225</v>
      </c>
    </row>
    <row r="300" spans="2:2">
      <c r="B300" s="1" t="s">
        <v>225</v>
      </c>
    </row>
    <row r="302" spans="1:1">
      <c r="A302" s="1" t="s">
        <v>226</v>
      </c>
    </row>
    <row r="303" spans="2:2">
      <c r="B303" s="1" t="s">
        <v>226</v>
      </c>
    </row>
    <row r="305" spans="1:1">
      <c r="A305" s="1" t="s">
        <v>227</v>
      </c>
    </row>
    <row r="306" spans="2:2">
      <c r="B306" s="1" t="s">
        <v>227</v>
      </c>
    </row>
    <row r="308" spans="1:1">
      <c r="A308" s="1" t="s">
        <v>228</v>
      </c>
    </row>
    <row r="309" spans="2:2">
      <c r="B309" s="1" t="s">
        <v>228</v>
      </c>
    </row>
    <row r="311" spans="1:1">
      <c r="A311" s="1" t="s">
        <v>229</v>
      </c>
    </row>
    <row r="312" spans="2:2">
      <c r="B312" s="1" t="s">
        <v>229</v>
      </c>
    </row>
    <row r="314" spans="1:1">
      <c r="A314" s="1" t="s">
        <v>230</v>
      </c>
    </row>
    <row r="315" spans="1:2">
      <c r="A315" s="1" t="s">
        <v>231</v>
      </c>
      <c r="B315" s="1" t="s">
        <v>230</v>
      </c>
    </row>
    <row r="316" spans="2:2">
      <c r="B316" s="1" t="s">
        <v>231</v>
      </c>
    </row>
    <row r="318" spans="1:1">
      <c r="A318" s="1" t="s">
        <v>232</v>
      </c>
    </row>
    <row r="319" spans="2:2">
      <c r="B319" s="1" t="s">
        <v>232</v>
      </c>
    </row>
    <row r="321" spans="1:1">
      <c r="A321" s="1" t="s">
        <v>233</v>
      </c>
    </row>
    <row r="322" spans="1:2">
      <c r="A322" s="1" t="s">
        <v>234</v>
      </c>
      <c r="B322" s="1" t="s">
        <v>233</v>
      </c>
    </row>
    <row r="323" spans="2:2">
      <c r="B323" s="1" t="s">
        <v>234</v>
      </c>
    </row>
    <row r="325" spans="1:1">
      <c r="A325" s="1" t="s">
        <v>235</v>
      </c>
    </row>
    <row r="326" spans="2:2">
      <c r="B326" s="1" t="s">
        <v>235</v>
      </c>
    </row>
    <row r="328" spans="1:1">
      <c r="A328" s="1" t="s">
        <v>236</v>
      </c>
    </row>
    <row r="329" spans="1:2">
      <c r="A329" s="1" t="s">
        <v>237</v>
      </c>
      <c r="B329" s="1" t="s">
        <v>236</v>
      </c>
    </row>
    <row r="330" spans="2:2">
      <c r="B330" s="1" t="s">
        <v>237</v>
      </c>
    </row>
    <row r="332" spans="1:1">
      <c r="A332" s="1" t="s">
        <v>238</v>
      </c>
    </row>
    <row r="333" spans="1:2">
      <c r="A333" s="1" t="s">
        <v>769</v>
      </c>
      <c r="B333" s="1" t="s">
        <v>238</v>
      </c>
    </row>
    <row r="334" spans="2:2">
      <c r="B334" s="1" t="s">
        <v>769</v>
      </c>
    </row>
    <row r="336" spans="1:1">
      <c r="A336" s="1" t="s">
        <v>239</v>
      </c>
    </row>
    <row r="337" spans="1:2">
      <c r="A337" s="1" t="s">
        <v>241</v>
      </c>
      <c r="B337" s="1" t="s">
        <v>239</v>
      </c>
    </row>
    <row r="338" spans="2:2">
      <c r="B338" s="1" t="s">
        <v>241</v>
      </c>
    </row>
    <row r="339" spans="1:1">
      <c r="A339" s="1" t="s">
        <v>242</v>
      </c>
    </row>
    <row r="340" spans="2:2">
      <c r="B340" s="1" t="s">
        <v>242</v>
      </c>
    </row>
    <row r="341" spans="1:1">
      <c r="A341" s="1" t="s">
        <v>243</v>
      </c>
    </row>
    <row r="342" spans="1:2">
      <c r="A342" s="1" t="s">
        <v>244</v>
      </c>
      <c r="B342" s="1" t="s">
        <v>243</v>
      </c>
    </row>
    <row r="343" spans="2:2">
      <c r="B343" s="1" t="s">
        <v>244</v>
      </c>
    </row>
    <row r="344" spans="1:1">
      <c r="A344" s="1" t="s">
        <v>245</v>
      </c>
    </row>
    <row r="345" spans="2:2">
      <c r="B345" s="1" t="s">
        <v>245</v>
      </c>
    </row>
    <row r="347" spans="1:1">
      <c r="A347" s="1" t="s">
        <v>246</v>
      </c>
    </row>
    <row r="348" spans="2:2">
      <c r="B348" s="1" t="s">
        <v>246</v>
      </c>
    </row>
    <row r="350" spans="1:1">
      <c r="A350" s="1" t="s">
        <v>247</v>
      </c>
    </row>
    <row r="351" spans="2:2">
      <c r="B351" s="1" t="s">
        <v>247</v>
      </c>
    </row>
    <row r="352" spans="1:1">
      <c r="A352" s="1" t="s">
        <v>249</v>
      </c>
    </row>
    <row r="353" spans="2:2">
      <c r="B353" s="1" t="s">
        <v>249</v>
      </c>
    </row>
    <row r="355" spans="1:1">
      <c r="A355" s="1" t="s">
        <v>250</v>
      </c>
    </row>
    <row r="356" spans="1:2">
      <c r="A356" s="1" t="s">
        <v>251</v>
      </c>
      <c r="B356" s="1" t="s">
        <v>250</v>
      </c>
    </row>
    <row r="357" spans="2:2">
      <c r="B357" s="1" t="s">
        <v>251</v>
      </c>
    </row>
    <row r="359" spans="1:1">
      <c r="A359" s="1" t="s">
        <v>252</v>
      </c>
    </row>
    <row r="360" spans="2:2">
      <c r="B360" s="1" t="s">
        <v>252</v>
      </c>
    </row>
    <row r="362" spans="1:1">
      <c r="A362" s="1" t="s">
        <v>253</v>
      </c>
    </row>
    <row r="363" spans="1:2">
      <c r="A363" s="1" t="s">
        <v>254</v>
      </c>
      <c r="B363" s="1" t="s">
        <v>253</v>
      </c>
    </row>
    <row r="364" spans="1:2">
      <c r="A364" s="1" t="s">
        <v>255</v>
      </c>
      <c r="B364" s="1" t="s">
        <v>254</v>
      </c>
    </row>
    <row r="365" spans="2:2">
      <c r="B365" s="1" t="s">
        <v>255</v>
      </c>
    </row>
    <row r="367" spans="1:1">
      <c r="A367" s="1" t="s">
        <v>256</v>
      </c>
    </row>
    <row r="368" spans="2:2">
      <c r="B368" s="1" t="s">
        <v>256</v>
      </c>
    </row>
    <row r="372" spans="1:1">
      <c r="A372" s="1" t="s">
        <v>261</v>
      </c>
    </row>
    <row r="373" spans="2:2">
      <c r="B373" s="1" t="s">
        <v>261</v>
      </c>
    </row>
    <row r="374" spans="1:1">
      <c r="A374" s="1" t="s">
        <v>262</v>
      </c>
    </row>
    <row r="375" spans="2:2">
      <c r="B375" s="1" t="s">
        <v>262</v>
      </c>
    </row>
    <row r="377" spans="1:1">
      <c r="A377" s="1" t="s">
        <v>263</v>
      </c>
    </row>
    <row r="378" spans="1:2">
      <c r="A378" s="1" t="s">
        <v>264</v>
      </c>
      <c r="B378" s="1" t="s">
        <v>263</v>
      </c>
    </row>
    <row r="379" spans="1:2">
      <c r="A379" s="1" t="s">
        <v>265</v>
      </c>
      <c r="B379" s="1" t="s">
        <v>264</v>
      </c>
    </row>
    <row r="380" spans="2:2">
      <c r="B380" s="1" t="s">
        <v>265</v>
      </c>
    </row>
    <row r="382" spans="1:1">
      <c r="A382" s="1" t="s">
        <v>266</v>
      </c>
    </row>
    <row r="383" spans="2:2">
      <c r="B383" s="1" t="s">
        <v>266</v>
      </c>
    </row>
    <row r="385" spans="1:1">
      <c r="A385" s="1" t="s">
        <v>267</v>
      </c>
    </row>
    <row r="386" spans="1:2">
      <c r="A386" s="1" t="s">
        <v>268</v>
      </c>
      <c r="B386" s="1" t="s">
        <v>267</v>
      </c>
    </row>
    <row r="387" spans="2:2">
      <c r="B387" s="1" t="s">
        <v>268</v>
      </c>
    </row>
    <row r="390" spans="1:1">
      <c r="A390" s="1" t="s">
        <v>269</v>
      </c>
    </row>
    <row r="391" spans="2:2">
      <c r="B391" s="1" t="s">
        <v>269</v>
      </c>
    </row>
    <row r="392" spans="1:1">
      <c r="A392" s="1" t="s">
        <v>270</v>
      </c>
    </row>
    <row r="393" spans="2:2">
      <c r="B393" s="1" t="s">
        <v>270</v>
      </c>
    </row>
    <row r="394" spans="1:1">
      <c r="A394" s="1" t="s">
        <v>271</v>
      </c>
    </row>
    <row r="395" spans="2:2">
      <c r="B395" s="1" t="s">
        <v>271</v>
      </c>
    </row>
    <row r="397" spans="1:1">
      <c r="A397" s="1" t="s">
        <v>272</v>
      </c>
    </row>
    <row r="398" spans="2:2">
      <c r="B398" s="1" t="s">
        <v>272</v>
      </c>
    </row>
    <row r="400" spans="1:1">
      <c r="A400" s="1" t="s">
        <v>273</v>
      </c>
    </row>
    <row r="401" spans="1:2">
      <c r="A401" s="1" t="s">
        <v>274</v>
      </c>
      <c r="B401" s="1" t="s">
        <v>273</v>
      </c>
    </row>
    <row r="402" spans="1:2">
      <c r="A402" s="1" t="s">
        <v>275</v>
      </c>
      <c r="B402" s="1" t="s">
        <v>274</v>
      </c>
    </row>
    <row r="403" spans="2:2">
      <c r="B403" s="1" t="s">
        <v>275</v>
      </c>
    </row>
    <row r="404" spans="1:1">
      <c r="A404" s="1" t="s">
        <v>276</v>
      </c>
    </row>
    <row r="405" spans="1:2">
      <c r="A405" s="1" t="s">
        <v>277</v>
      </c>
      <c r="B405" s="1" t="s">
        <v>276</v>
      </c>
    </row>
    <row r="406" spans="2:2">
      <c r="B406" s="1" t="s">
        <v>277</v>
      </c>
    </row>
    <row r="409" spans="1:1">
      <c r="A409" s="1" t="s">
        <v>832</v>
      </c>
    </row>
    <row r="410" spans="2:2">
      <c r="B410" s="1" t="s">
        <v>832</v>
      </c>
    </row>
    <row r="413" spans="1:1">
      <c r="A413" s="1" t="s">
        <v>280</v>
      </c>
    </row>
    <row r="414" spans="2:2">
      <c r="B414" s="1" t="s">
        <v>280</v>
      </c>
    </row>
    <row r="417" spans="1:1">
      <c r="A417" s="1" t="s">
        <v>281</v>
      </c>
    </row>
    <row r="418" spans="2:2">
      <c r="B418" s="1" t="s">
        <v>281</v>
      </c>
    </row>
    <row r="420" spans="1:1">
      <c r="A420" s="1" t="s">
        <v>282</v>
      </c>
    </row>
    <row r="421" spans="2:2">
      <c r="B421" s="1" t="s">
        <v>282</v>
      </c>
    </row>
    <row r="423" spans="1:1">
      <c r="A423" s="1" t="s">
        <v>283</v>
      </c>
    </row>
    <row r="424" spans="2:2">
      <c r="B424" s="1" t="s">
        <v>283</v>
      </c>
    </row>
    <row r="426" spans="1:1">
      <c r="A426" s="1" t="s">
        <v>284</v>
      </c>
    </row>
    <row r="427" spans="2:2">
      <c r="B427" s="1" t="s">
        <v>284</v>
      </c>
    </row>
    <row r="429" spans="1:1">
      <c r="A429" s="1" t="s">
        <v>285</v>
      </c>
    </row>
    <row r="430" spans="2:2">
      <c r="B430" s="1" t="s">
        <v>285</v>
      </c>
    </row>
    <row r="432" spans="1:1">
      <c r="A432" s="1" t="s">
        <v>286</v>
      </c>
    </row>
    <row r="433" spans="2:2">
      <c r="B433" s="1" t="s">
        <v>286</v>
      </c>
    </row>
    <row r="435" spans="1:1">
      <c r="A435" s="1" t="s">
        <v>287</v>
      </c>
    </row>
    <row r="436" spans="2:2">
      <c r="B436" s="1" t="s">
        <v>287</v>
      </c>
    </row>
    <row r="437" spans="1:1">
      <c r="A437" s="1" t="s">
        <v>288</v>
      </c>
    </row>
    <row r="438" spans="2:2">
      <c r="B438" s="1" t="s">
        <v>288</v>
      </c>
    </row>
    <row r="440" spans="1:1">
      <c r="A440" s="1" t="s">
        <v>289</v>
      </c>
    </row>
    <row r="441" spans="2:2">
      <c r="B441" s="1" t="s">
        <v>289</v>
      </c>
    </row>
    <row r="443" spans="1:1">
      <c r="A443" s="1" t="s">
        <v>290</v>
      </c>
    </row>
    <row r="444" spans="2:2">
      <c r="B444" s="1" t="s">
        <v>290</v>
      </c>
    </row>
    <row r="447" spans="1:1">
      <c r="A447" s="1" t="s">
        <v>177</v>
      </c>
    </row>
    <row r="448" spans="1:2">
      <c r="A448" s="1" t="s">
        <v>867</v>
      </c>
      <c r="B448" s="1" t="s">
        <v>177</v>
      </c>
    </row>
    <row r="449" spans="1:2">
      <c r="A449" s="1" t="s">
        <v>291</v>
      </c>
      <c r="B449" s="1" t="s">
        <v>867</v>
      </c>
    </row>
    <row r="450" spans="2:2">
      <c r="B450" s="1" t="s">
        <v>291</v>
      </c>
    </row>
    <row r="452" spans="1:1">
      <c r="A452" s="1" t="s">
        <v>292</v>
      </c>
    </row>
    <row r="453" spans="2:2">
      <c r="B453" s="1" t="s">
        <v>292</v>
      </c>
    </row>
    <row r="456" spans="1:1">
      <c r="A456" s="1" t="s">
        <v>293</v>
      </c>
    </row>
    <row r="457" spans="2:2">
      <c r="B457" s="1" t="s">
        <v>293</v>
      </c>
    </row>
    <row r="458" spans="1:1">
      <c r="A458" s="1" t="s">
        <v>294</v>
      </c>
    </row>
    <row r="459" spans="2:2">
      <c r="B459" s="1" t="s">
        <v>294</v>
      </c>
    </row>
    <row r="462" spans="1:1">
      <c r="A462" s="1" t="s">
        <v>295</v>
      </c>
    </row>
    <row r="463" spans="2:2">
      <c r="B463" s="1" t="s">
        <v>295</v>
      </c>
    </row>
    <row r="465" spans="1:1">
      <c r="A465" s="1" t="s">
        <v>296</v>
      </c>
    </row>
    <row r="466" spans="1:2">
      <c r="A466" s="1" t="s">
        <v>885</v>
      </c>
      <c r="B466" s="1" t="s">
        <v>296</v>
      </c>
    </row>
    <row r="467" spans="2:2">
      <c r="B467" s="1" t="s">
        <v>885</v>
      </c>
    </row>
    <row r="469" spans="1:1">
      <c r="A469" s="1" t="s">
        <v>298</v>
      </c>
    </row>
    <row r="470" spans="2:2">
      <c r="B470" s="1" t="s">
        <v>298</v>
      </c>
    </row>
    <row r="471" spans="1:1">
      <c r="A471" s="1" t="s">
        <v>299</v>
      </c>
    </row>
    <row r="472" spans="1:2">
      <c r="A472" s="1" t="s">
        <v>300</v>
      </c>
      <c r="B472" s="1" t="s">
        <v>299</v>
      </c>
    </row>
    <row r="473" spans="1:2">
      <c r="A473" s="1" t="s">
        <v>301</v>
      </c>
      <c r="B473" s="1" t="s">
        <v>300</v>
      </c>
    </row>
    <row r="474" spans="2:2">
      <c r="B474" s="1" t="s">
        <v>301</v>
      </c>
    </row>
    <row r="476" spans="1:1">
      <c r="A476" s="1" t="s">
        <v>302</v>
      </c>
    </row>
    <row r="477" spans="2:2">
      <c r="B477" s="1" t="s">
        <v>302</v>
      </c>
    </row>
    <row r="479" spans="1:1">
      <c r="A479" s="1" t="s">
        <v>303</v>
      </c>
    </row>
    <row r="480" spans="2:2">
      <c r="B480" s="1" t="s">
        <v>303</v>
      </c>
    </row>
    <row r="482" spans="1:1">
      <c r="A482" s="1" t="s">
        <v>304</v>
      </c>
    </row>
    <row r="483" spans="1:2">
      <c r="A483" s="1" t="s">
        <v>305</v>
      </c>
      <c r="B483" s="1" t="s">
        <v>304</v>
      </c>
    </row>
    <row r="484" spans="2:2">
      <c r="B484" s="1" t="s">
        <v>305</v>
      </c>
    </row>
    <row r="486" spans="1:1">
      <c r="A486" s="1" t="s">
        <v>306</v>
      </c>
    </row>
    <row r="487" spans="2:2">
      <c r="B487" s="1" t="s">
        <v>306</v>
      </c>
    </row>
    <row r="488" spans="1:1">
      <c r="A488" s="1" t="s">
        <v>307</v>
      </c>
    </row>
    <row r="489" spans="2:2">
      <c r="B489" s="1" t="s">
        <v>307</v>
      </c>
    </row>
    <row r="491" spans="1:1">
      <c r="A491" s="1" t="s">
        <v>308</v>
      </c>
    </row>
    <row r="492" spans="1:2">
      <c r="A492" s="1" t="s">
        <v>309</v>
      </c>
      <c r="B492" s="1" t="s">
        <v>308</v>
      </c>
    </row>
    <row r="493" spans="2:2">
      <c r="B493" s="1" t="s">
        <v>309</v>
      </c>
    </row>
    <row r="495" spans="1:1">
      <c r="A495" s="1" t="s">
        <v>310</v>
      </c>
    </row>
    <row r="496" spans="2:2">
      <c r="B496" s="1" t="s">
        <v>310</v>
      </c>
    </row>
    <row r="498" spans="1:1">
      <c r="A498" s="1" t="s">
        <v>311</v>
      </c>
    </row>
    <row r="499" spans="2:2">
      <c r="B499" s="1" t="s">
        <v>311</v>
      </c>
    </row>
    <row r="500" spans="1:1">
      <c r="A500" s="1" t="s">
        <v>312</v>
      </c>
    </row>
    <row r="501" spans="1:2">
      <c r="A501" s="1" t="s">
        <v>313</v>
      </c>
      <c r="B501" s="1" t="s">
        <v>312</v>
      </c>
    </row>
    <row r="502" spans="2:2">
      <c r="B502" s="1" t="s">
        <v>313</v>
      </c>
    </row>
    <row r="503" spans="1:1">
      <c r="A503" s="1" t="s">
        <v>315</v>
      </c>
    </row>
    <row r="504" spans="2:2">
      <c r="B504" s="1" t="s">
        <v>315</v>
      </c>
    </row>
    <row r="506" spans="1:1">
      <c r="A506" s="1" t="s">
        <v>316</v>
      </c>
    </row>
    <row r="507" spans="1:2">
      <c r="A507" s="1" t="s">
        <v>317</v>
      </c>
      <c r="B507" s="1" t="s">
        <v>316</v>
      </c>
    </row>
    <row r="508" spans="2:2">
      <c r="B508" s="1" t="s">
        <v>317</v>
      </c>
    </row>
    <row r="511" spans="1:1">
      <c r="A511" s="1" t="s">
        <v>318</v>
      </c>
    </row>
    <row r="512" spans="2:2">
      <c r="B512" s="1" t="s">
        <v>318</v>
      </c>
    </row>
    <row r="513" spans="1:1">
      <c r="A513" s="1" t="s">
        <v>319</v>
      </c>
    </row>
    <row r="514" spans="2:2">
      <c r="B514" s="1" t="s">
        <v>319</v>
      </c>
    </row>
    <row r="516" spans="1:1">
      <c r="A516" s="1" t="s">
        <v>320</v>
      </c>
    </row>
    <row r="517" spans="2:2">
      <c r="B517" s="1" t="s">
        <v>320</v>
      </c>
    </row>
    <row r="519" spans="1:1">
      <c r="A519" s="1" t="s">
        <v>322</v>
      </c>
    </row>
    <row r="520" spans="1:2">
      <c r="A520" s="1" t="s">
        <v>323</v>
      </c>
      <c r="B520" s="1" t="s">
        <v>322</v>
      </c>
    </row>
    <row r="521" spans="1:2">
      <c r="A521" s="1" t="s">
        <v>324</v>
      </c>
      <c r="B521" s="1" t="s">
        <v>323</v>
      </c>
    </row>
    <row r="522" spans="2:2">
      <c r="B522" s="1" t="s">
        <v>324</v>
      </c>
    </row>
    <row r="524" spans="1:1">
      <c r="A524" s="1" t="s">
        <v>325</v>
      </c>
    </row>
    <row r="525" spans="2:2">
      <c r="B525" s="1" t="s">
        <v>325</v>
      </c>
    </row>
    <row r="527" spans="1:1">
      <c r="A527" s="1" t="s">
        <v>326</v>
      </c>
    </row>
    <row r="528" spans="2:2">
      <c r="B528" s="1" t="s">
        <v>326</v>
      </c>
    </row>
    <row r="531" spans="1:1">
      <c r="A531" s="1" t="s">
        <v>327</v>
      </c>
    </row>
    <row r="532" spans="2:2">
      <c r="B532" s="1" t="s">
        <v>327</v>
      </c>
    </row>
    <row r="534" spans="1:1">
      <c r="A534" s="1" t="s">
        <v>328</v>
      </c>
    </row>
    <row r="535" spans="2:2">
      <c r="B535" s="1" t="s">
        <v>328</v>
      </c>
    </row>
    <row r="537" spans="1:1">
      <c r="A537" s="1" t="s">
        <v>330</v>
      </c>
    </row>
    <row r="538" spans="1:2">
      <c r="A538" s="1" t="s">
        <v>331</v>
      </c>
      <c r="B538" s="1" t="s">
        <v>330</v>
      </c>
    </row>
    <row r="539" spans="2:2">
      <c r="B539" s="1" t="s">
        <v>331</v>
      </c>
    </row>
    <row r="541" spans="1:1">
      <c r="A541" s="1" t="s">
        <v>332</v>
      </c>
    </row>
    <row r="542" spans="2:2">
      <c r="B542" s="1" t="s">
        <v>332</v>
      </c>
    </row>
    <row r="544" spans="1:1">
      <c r="A544" s="1" t="s">
        <v>333</v>
      </c>
    </row>
    <row r="545" spans="2:2">
      <c r="B545" s="1" t="s">
        <v>333</v>
      </c>
    </row>
    <row r="547" spans="1:1">
      <c r="A547" s="1" t="s">
        <v>334</v>
      </c>
    </row>
    <row r="548" spans="2:2">
      <c r="B548" s="1" t="s">
        <v>334</v>
      </c>
    </row>
    <row r="550" spans="1:1">
      <c r="A550" s="1" t="s">
        <v>335</v>
      </c>
    </row>
    <row r="551" spans="2:2">
      <c r="B551" s="1" t="s">
        <v>335</v>
      </c>
    </row>
    <row r="553" spans="1:1">
      <c r="A553" s="1" t="s">
        <v>337</v>
      </c>
    </row>
    <row r="554" spans="2:2">
      <c r="B554" s="1" t="s">
        <v>337</v>
      </c>
    </row>
    <row r="555" spans="1:1">
      <c r="A555" s="1" t="s">
        <v>338</v>
      </c>
    </row>
    <row r="556" spans="2:2">
      <c r="B556" s="1" t="s">
        <v>338</v>
      </c>
    </row>
    <row r="558" spans="1:1">
      <c r="A558" s="1" t="s">
        <v>339</v>
      </c>
    </row>
    <row r="559" spans="2:2">
      <c r="B559" s="1" t="s">
        <v>339</v>
      </c>
    </row>
    <row r="561" spans="1:1">
      <c r="A561" s="1" t="s">
        <v>771</v>
      </c>
    </row>
    <row r="562" spans="2:2">
      <c r="B562" s="1" t="s">
        <v>771</v>
      </c>
    </row>
    <row r="565" spans="1:1">
      <c r="A565" s="1" t="s">
        <v>340</v>
      </c>
    </row>
    <row r="566" spans="2:2">
      <c r="B566" s="1" t="s">
        <v>340</v>
      </c>
    </row>
    <row r="568" spans="1:1">
      <c r="A568" s="1" t="s">
        <v>341</v>
      </c>
    </row>
    <row r="569" spans="2:2">
      <c r="B569" s="1" t="s">
        <v>341</v>
      </c>
    </row>
    <row r="571" spans="1:1">
      <c r="A571" s="1" t="s">
        <v>342</v>
      </c>
    </row>
    <row r="572" spans="2:2">
      <c r="B572" s="1" t="s">
        <v>342</v>
      </c>
    </row>
    <row r="573" spans="1:1">
      <c r="A573" s="1" t="s">
        <v>343</v>
      </c>
    </row>
    <row r="574" spans="2:2">
      <c r="B574" s="1" t="s">
        <v>343</v>
      </c>
    </row>
    <row r="576" spans="1:1">
      <c r="A576" s="1" t="s">
        <v>344</v>
      </c>
    </row>
    <row r="577" spans="2:2">
      <c r="B577" s="1" t="s">
        <v>344</v>
      </c>
    </row>
    <row r="580" spans="1:1">
      <c r="A580" s="1" t="s">
        <v>345</v>
      </c>
    </row>
    <row r="581" spans="2:2">
      <c r="B581" s="1" t="s">
        <v>345</v>
      </c>
    </row>
    <row r="583" spans="1:1">
      <c r="A583" s="1" t="s">
        <v>346</v>
      </c>
    </row>
    <row r="584" spans="1:2">
      <c r="A584" s="1" t="s">
        <v>347</v>
      </c>
      <c r="B584" s="1" t="s">
        <v>346</v>
      </c>
    </row>
    <row r="585" spans="1:2">
      <c r="A585" s="1" t="s">
        <v>348</v>
      </c>
      <c r="B585" s="1" t="s">
        <v>347</v>
      </c>
    </row>
    <row r="586" spans="2:2">
      <c r="B586" s="1" t="s">
        <v>348</v>
      </c>
    </row>
    <row r="588" spans="1:1">
      <c r="A588" s="1" t="s">
        <v>349</v>
      </c>
    </row>
    <row r="589" spans="2:2">
      <c r="B589" s="1" t="s">
        <v>349</v>
      </c>
    </row>
    <row r="590" spans="1:1">
      <c r="A590" s="1" t="s">
        <v>987</v>
      </c>
    </row>
    <row r="591" spans="2:2">
      <c r="B591" s="1" t="s">
        <v>987</v>
      </c>
    </row>
    <row r="593" spans="1:1">
      <c r="A593" s="1" t="s">
        <v>352</v>
      </c>
    </row>
    <row r="594" spans="1:2">
      <c r="A594" s="2"/>
      <c r="B594" s="2" t="s">
        <v>352</v>
      </c>
    </row>
    <row r="595" spans="1:2">
      <c r="A595" s="2" t="s">
        <v>353</v>
      </c>
      <c r="B595" s="2"/>
    </row>
    <row r="596" spans="1:2">
      <c r="A596" s="2" t="s">
        <v>355</v>
      </c>
      <c r="B596" s="2" t="s">
        <v>353</v>
      </c>
    </row>
    <row r="597" spans="1:2">
      <c r="A597" s="2" t="s">
        <v>356</v>
      </c>
      <c r="B597" s="2" t="s">
        <v>355</v>
      </c>
    </row>
    <row r="598" spans="1:2">
      <c r="A598" s="2"/>
      <c r="B598" s="2" t="s">
        <v>356</v>
      </c>
    </row>
    <row r="599" spans="1:2">
      <c r="A599" s="2" t="s">
        <v>357</v>
      </c>
      <c r="B599" s="2"/>
    </row>
    <row r="600" spans="1:2">
      <c r="A600" s="2"/>
      <c r="B600" s="2" t="s">
        <v>357</v>
      </c>
    </row>
    <row r="601" spans="1:2">
      <c r="A601" s="2" t="s">
        <v>358</v>
      </c>
      <c r="B601" s="2"/>
    </row>
    <row r="602" spans="1:2">
      <c r="A602" s="2"/>
      <c r="B602" s="2" t="s">
        <v>358</v>
      </c>
    </row>
    <row r="603" spans="1:2">
      <c r="A603" s="2" t="s">
        <v>360</v>
      </c>
      <c r="B603" s="2"/>
    </row>
    <row r="604" spans="1:2">
      <c r="A604" s="2"/>
      <c r="B604" s="2" t="s">
        <v>360</v>
      </c>
    </row>
    <row r="605" spans="1:2">
      <c r="A605" s="2" t="s">
        <v>361</v>
      </c>
      <c r="B605" s="2"/>
    </row>
    <row r="606" spans="1:2">
      <c r="A606" s="2" t="s">
        <v>363</v>
      </c>
      <c r="B606" s="2" t="s">
        <v>361</v>
      </c>
    </row>
    <row r="607" spans="2:2">
      <c r="B607" s="1" t="s">
        <v>363</v>
      </c>
    </row>
    <row r="609" spans="1:1">
      <c r="A609" s="1" t="s">
        <v>364</v>
      </c>
    </row>
    <row r="610" spans="2:2">
      <c r="B610" s="1" t="s">
        <v>364</v>
      </c>
    </row>
    <row r="612" spans="1:1">
      <c r="A612" s="1" t="s">
        <v>365</v>
      </c>
    </row>
    <row r="613" spans="2:2">
      <c r="B613" s="1" t="s">
        <v>365</v>
      </c>
    </row>
    <row r="615" spans="1:1">
      <c r="A615" s="1" t="s">
        <v>366</v>
      </c>
    </row>
    <row r="616" spans="2:2">
      <c r="B616" s="1" t="s">
        <v>366</v>
      </c>
    </row>
    <row r="617" spans="1:1">
      <c r="A617" s="1" t="s">
        <v>367</v>
      </c>
    </row>
    <row r="618" spans="1:2">
      <c r="A618" s="1" t="s">
        <v>369</v>
      </c>
      <c r="B618" s="1" t="s">
        <v>367</v>
      </c>
    </row>
    <row r="619" spans="2:2">
      <c r="B619" s="1" t="s">
        <v>369</v>
      </c>
    </row>
    <row r="620" spans="1:1">
      <c r="A620" s="1" t="s">
        <v>370</v>
      </c>
    </row>
    <row r="621" spans="1:2">
      <c r="A621" s="1" t="s">
        <v>372</v>
      </c>
      <c r="B621" s="1" t="s">
        <v>370</v>
      </c>
    </row>
    <row r="622" spans="2:2">
      <c r="B622" s="1" t="s">
        <v>372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           2000年后已满15年可计发名单</vt:lpstr>
      <vt:lpstr>2000年后未满15年可计发名单</vt:lpstr>
      <vt:lpstr>茂名市住房货币补贴计算表</vt:lpstr>
      <vt:lpstr>2000年后未满15年可计发名单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2017-10-20T09:35:00Z</dcterms:created>
  <dcterms:modified xsi:type="dcterms:W3CDTF">2018-10-15T01:56:00Z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